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9315" activeTab="0"/>
  </bookViews>
  <sheets>
    <sheet name="2016" sheetId="1" r:id="rId1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_a">#REF!</definedName>
    <definedName name="cod_b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fcol1">#REF!</definedName>
    <definedName name="fcol10">#REF!</definedName>
    <definedName name="fcol11">#REF!</definedName>
    <definedName name="fcol12">#REF!</definedName>
    <definedName name="fcol13">#REF!</definedName>
    <definedName name="fcol14">#REF!</definedName>
    <definedName name="fcol15">#REF!</definedName>
    <definedName name="fcol16">#REF!</definedName>
    <definedName name="fcol17">#REF!</definedName>
    <definedName name="fcol18">#REF!</definedName>
    <definedName name="fcol19">#REF!</definedName>
    <definedName name="fcol2">#REF!</definedName>
    <definedName name="fcol20">#REF!</definedName>
    <definedName name="fcol21">#REF!</definedName>
    <definedName name="fcol22">#REF!</definedName>
    <definedName name="fcol23">#REF!</definedName>
    <definedName name="fcol24">#REF!</definedName>
    <definedName name="fcol3">#REF!</definedName>
    <definedName name="fcol4">#REF!</definedName>
    <definedName name="fcol5">#REF!</definedName>
    <definedName name="fcol6">#REF!</definedName>
    <definedName name="fcol7">#REF!</definedName>
    <definedName name="fcol8">#REF!</definedName>
    <definedName name="fcol9">#REF!</definedName>
    <definedName name="GLBUH">#REF!</definedName>
    <definedName name="GLBUH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_name">#REF!</definedName>
    <definedName name="LONGNAME_OUR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_a">#REF!</definedName>
    <definedName name="orderrow_b">#REF!</definedName>
    <definedName name="orders">#REF!</definedName>
    <definedName name="ORGNAME_OU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gb1">#REF!</definedName>
    <definedName name="rgb10">#REF!</definedName>
    <definedName name="rgb11">#REF!</definedName>
    <definedName name="rgb12">#REF!</definedName>
    <definedName name="rgb13">#REF!</definedName>
    <definedName name="rgb14">#REF!</definedName>
    <definedName name="rgb15">#REF!</definedName>
    <definedName name="rgb16">#REF!</definedName>
    <definedName name="rgb17">#REF!</definedName>
    <definedName name="rgb18">#REF!</definedName>
    <definedName name="rgb19">#REF!</definedName>
    <definedName name="rgb2">#REF!</definedName>
    <definedName name="rgb20">#REF!</definedName>
    <definedName name="rgb21">#REF!</definedName>
    <definedName name="rgb22">#REF!</definedName>
    <definedName name="rgb23">#REF!</definedName>
    <definedName name="rgb24">#REF!</definedName>
    <definedName name="rgb25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ro1">#REF!</definedName>
    <definedName name="ro10">#REF!</definedName>
    <definedName name="ro11">#REF!</definedName>
    <definedName name="ro12">#REF!</definedName>
    <definedName name="ro13">#REF!</definedName>
    <definedName name="ro14">#REF!</definedName>
    <definedName name="ro15">#REF!</definedName>
    <definedName name="ro16">#REF!</definedName>
    <definedName name="ro17">#REF!</definedName>
    <definedName name="ro18">#REF!</definedName>
    <definedName name="ro19">#REF!</definedName>
    <definedName name="ro2">#REF!</definedName>
    <definedName name="ro20">#REF!</definedName>
    <definedName name="ro21">#REF!</definedName>
    <definedName name="ro22">#REF!</definedName>
    <definedName name="ro23">#REF!</definedName>
    <definedName name="ro24">#REF!</definedName>
    <definedName name="ro25">#REF!</definedName>
    <definedName name="ro3">#REF!</definedName>
    <definedName name="ro4">#REF!</definedName>
    <definedName name="ro5">#REF!</definedName>
    <definedName name="ro6">#REF!</definedName>
    <definedName name="ro7">#REF!</definedName>
    <definedName name="ro8">#REF!</definedName>
    <definedName name="ro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OST">#REF!</definedName>
  </definedNames>
  <calcPr fullCalcOnLoad="1"/>
</workbook>
</file>

<file path=xl/sharedStrings.xml><?xml version="1.0" encoding="utf-8"?>
<sst xmlns="http://schemas.openxmlformats.org/spreadsheetml/2006/main" count="306" uniqueCount="200">
  <si>
    <t>НАЛОГИ НА СОВОКУПНЫЙ ДОХОД</t>
  </si>
  <si>
    <t>Единый налог на вмененный доход для отдельных видов деятельности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</si>
  <si>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</si>
  <si>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</si>
  <si>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</si>
  <si>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</si>
  <si>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</si>
  <si>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</si>
  <si>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</si>
  <si>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</si>
  <si>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</si>
  <si>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</si>
  <si>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</si>
  <si>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</si>
  <si>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</si>
  <si>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</si>
  <si>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</si>
  <si>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</si>
  <si>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</si>
  <si>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</si>
  <si>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</si>
  <si>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</si>
  <si>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</si>
  <si>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</si>
  <si>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</si>
  <si>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</si>
  <si>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</si>
  <si>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Прочие субвенции</t>
  </si>
  <si>
    <t>Прочие субвенции бюджетам муниципальных районов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</si>
  <si>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</si>
  <si>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</si>
  <si>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БЕЗВОЗМЕЗДНЫЕ ПОСТУПЛЕНИЯ</t>
  </si>
  <si>
    <t>Прочие безвозмездные поступления в бюджеты муниципальных районов</t>
  </si>
  <si>
    <t>Доходы бюджета - ИТОГО</t>
  </si>
  <si>
    <t xml:space="preserve"> Наименование </t>
  </si>
  <si>
    <t>182</t>
  </si>
  <si>
    <t>809</t>
  </si>
  <si>
    <t>188</t>
  </si>
  <si>
    <t>994</t>
  </si>
  <si>
    <t>992</t>
  </si>
  <si>
    <t>957</t>
  </si>
  <si>
    <t>973</t>
  </si>
  <si>
    <t>10000000000000000</t>
  </si>
  <si>
    <t>10100000000000000</t>
  </si>
  <si>
    <t>10102000010000110</t>
  </si>
  <si>
    <t>10102020010000110</t>
  </si>
  <si>
    <t>10500000000000000</t>
  </si>
  <si>
    <t>10800000000000000</t>
  </si>
  <si>
    <t>10803000010000110</t>
  </si>
  <si>
    <t>10803010010000110</t>
  </si>
  <si>
    <t>10807000010000110</t>
  </si>
  <si>
    <t>11100000000000000</t>
  </si>
  <si>
    <t>11105000000000120</t>
  </si>
  <si>
    <t>11105010000000120</t>
  </si>
  <si>
    <t>11105030000000120</t>
  </si>
  <si>
    <t>11105035050000120</t>
  </si>
  <si>
    <t>11200000000000000</t>
  </si>
  <si>
    <t>11201000010000120</t>
  </si>
  <si>
    <t>11300000000000000</t>
  </si>
  <si>
    <t>11400000000000000</t>
  </si>
  <si>
    <t>11600000000000000</t>
  </si>
  <si>
    <t>11603000000000140</t>
  </si>
  <si>
    <t>11603010010000140</t>
  </si>
  <si>
    <t>11603030010000140</t>
  </si>
  <si>
    <t>11625030010000140</t>
  </si>
  <si>
    <t>11630000010000140</t>
  </si>
  <si>
    <t>11690000000000140</t>
  </si>
  <si>
    <t>11690050050000140</t>
  </si>
  <si>
    <t>20000000000000000</t>
  </si>
  <si>
    <t>20200000000000000</t>
  </si>
  <si>
    <t>20201000000000151</t>
  </si>
  <si>
    <t>20201001000000151</t>
  </si>
  <si>
    <t>20201001050000151</t>
  </si>
  <si>
    <t>20203000000000151</t>
  </si>
  <si>
    <t>20203022000000151</t>
  </si>
  <si>
    <t>20203022050000151</t>
  </si>
  <si>
    <t>20203024000000151</t>
  </si>
  <si>
    <t>20203024050000151</t>
  </si>
  <si>
    <t>20203999000000151</t>
  </si>
  <si>
    <t>20203999050000151</t>
  </si>
  <si>
    <t>20204000000000151</t>
  </si>
  <si>
    <t>20204014000000151</t>
  </si>
  <si>
    <t>20204014050000151</t>
  </si>
  <si>
    <t>20700000000000180</t>
  </si>
  <si>
    <t>20705000050000180</t>
  </si>
  <si>
    <t>11406000000000430</t>
  </si>
  <si>
    <t>11406010000000430</t>
  </si>
  <si>
    <t xml:space="preserve"> </t>
  </si>
  <si>
    <t>000</t>
  </si>
  <si>
    <t>Дотации бюджетам субъектов Российской Федерации и муниципальных образований</t>
  </si>
  <si>
    <t>Иные межбюджетные трансферты</t>
  </si>
  <si>
    <t>НАЛОГОВЫЕ И НЕНАЛОГОВЫЕ ДОХОДЫ</t>
  </si>
  <si>
    <t>НАЛОГИ НА ПРИБЫЛЬ, ДОХОДЫ</t>
  </si>
  <si>
    <t>Налог на доходы физических лиц</t>
  </si>
  <si>
    <t>Денежные взыскания(штрафы) за нарушение земельного законодательства</t>
  </si>
  <si>
    <t>11625060010000140</t>
  </si>
  <si>
    <t>076</t>
  </si>
  <si>
    <t>815</t>
  </si>
  <si>
    <t>321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</si>
  <si>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</si>
  <si>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10807084010000110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</si>
  <si>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</si>
  <si>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10807080010000110</t>
  </si>
  <si>
    <t xml:space="preserve">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</si>
  <si>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141</t>
  </si>
  <si>
    <t>11628000010000140</t>
  </si>
  <si>
    <t>10502010020000110</t>
  </si>
  <si>
    <t>Доходы от реализации имущества, находящегося в государственной и муниципальной собственности(за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</si>
  <si>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</si>
  <si>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Доходы от реализации имущества, находящегося в собственности муниципальных районов(за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</si>
  <si>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048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</si>
  <si>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</si>
  <si>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</si>
  <si>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</si>
  <si>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</si>
  <si>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ОКАЗАНИЯ ПЛАТНЫХ УСЛУГ(РАБОТ) И КОМПЕНСАЦИИ ЗАТРАТ ГОСУДАРСТВА</t>
  </si>
  <si>
    <t xml:space="preserve">Доходы от оказания платных услуг (работ) </t>
  </si>
  <si>
    <t>11301000000000130</t>
  </si>
  <si>
    <t>Прочие доходы от оказания платных услуг (работ)</t>
  </si>
  <si>
    <t>11301995050000130</t>
  </si>
  <si>
    <t xml:space="preserve">Прочие доходы от оказания платных услуг( работ)получателями средств бюджетов муниципальных районов </t>
  </si>
  <si>
    <t>11402050050000410</t>
  </si>
  <si>
    <t xml:space="preserve">Доходы от реализации иного имущества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и казенных),в части реализации основных средств по указанному имуществу </t>
  </si>
  <si>
    <t>11402053050000410</t>
  </si>
  <si>
    <t>11406013100000430</t>
  </si>
  <si>
    <t>11625000000000140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</si>
  <si>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</si>
  <si>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 Налогового кодекса Российской Федерации</t>
  </si>
  <si>
    <t>10102010010000110</t>
  </si>
  <si>
    <t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адвокадские кабинеты и других лиц, занимающихся частной практикой в соответствии со статей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</si>
  <si>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</si>
  <si>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10502000020000110</t>
  </si>
  <si>
    <t>10102040010000110</t>
  </si>
  <si>
    <t>11105013100000120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</si>
  <si>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</si>
  <si>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</si>
  <si>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11201010010000120</t>
  </si>
  <si>
    <t>Денежные взыскания (штрафы) за  правонарушения в области дорожного движения</t>
  </si>
  <si>
    <t>Прочие денежные взыскания (штрафы) за правонарушения в области дорожного движения</t>
  </si>
  <si>
    <t>11630030010000140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</si>
  <si>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</si>
  <si>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</si>
  <si>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11201040010000120</t>
  </si>
  <si>
    <t>11606000010000140</t>
  </si>
  <si>
    <t>Денежные взыскания(штрафы) за нарушение законодательства  о применении контрольно-кассовой техники при осуществлении наличных расчетов и (или) расчетов с использованием платежных карт</t>
  </si>
  <si>
    <t>Приложение 1</t>
  </si>
  <si>
    <t>Денежные взыскания(штрафы) за нарушение законодательства Российской Федерации об административных правонарушениях, предусмотренных статьей 20.25 Кодекса Российской Федерации об административных правонарушениях</t>
  </si>
  <si>
    <t>11643000010000140</t>
  </si>
  <si>
    <t>Денежные взыскания (штрафы) за нарушение законодательства о налогах и сборах, предусмотренные статьями 116,  118,119.1 пунктами 1 и 2 статьи 120, статьями 125, 126, 128, 129, 129.1, 132, 133, 134, 135, 135.1 Налогового кодекса Российской Федерации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</si>
  <si>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ресурсов,земельного законодательства, лесного законодательства, водного законодательства</t>
  </si>
  <si>
    <t>Единый сельскохозяйственный налог</t>
  </si>
  <si>
    <t>10503000010000110</t>
  </si>
  <si>
    <t>10503010010000110</t>
  </si>
  <si>
    <t>11107000000000120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</si>
  <si>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</si>
  <si>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11107015050000120</t>
  </si>
  <si>
    <t>Платежи от государственных и муниципальных унитарных предприятий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</si>
  <si>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</si>
  <si>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20204025050000151</t>
  </si>
  <si>
    <t>20204025000000151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</si>
  <si>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</si>
  <si>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Прогнозируемые доходы бюджета муниципального образования Балаганский район  на 2016 год</t>
  </si>
  <si>
    <t>тыс.рублей</t>
  </si>
  <si>
    <r>
      <t xml:space="preserve">Субсидии бюджетам </t>
    </r>
    <r>
      <rPr>
        <sz val="8"/>
        <color indexed="8"/>
        <rFont val="Arial"/>
        <family val="2"/>
      </rPr>
      <t>бюджетной системы</t>
    </r>
    <r>
      <rPr>
        <sz val="8"/>
        <rFont val="Arial"/>
        <family val="2"/>
      </rPr>
      <t xml:space="preserve"> Российской Федерации (межбюджетные субсидии)</t>
    </r>
  </si>
  <si>
    <t>20202000000000151</t>
  </si>
  <si>
    <t>Прочие субсидии</t>
  </si>
  <si>
    <t>20202999000000151</t>
  </si>
  <si>
    <t>Прочие субсидии бюджетам муниципальных районов</t>
  </si>
  <si>
    <t>20202999050000151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</si>
  <si>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</si>
  <si>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</si>
  <si>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20203007000000151</t>
  </si>
  <si>
    <t>20203007050000151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</si>
  <si>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</si>
  <si>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</si>
  <si>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11105020000000120</t>
  </si>
  <si>
    <t>11105025050000120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</si>
  <si>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</si>
  <si>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</si>
  <si>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</si>
  <si>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</si>
  <si>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</si>
  <si>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</si>
  <si>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</si>
  <si>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</si>
  <si>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11406025050000430</t>
  </si>
  <si>
    <t>Суммы по искам о возмещении вреда, причиненного окружающей среде</t>
  </si>
  <si>
    <t>11635000000000140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</si>
  <si>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</si>
  <si>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11635030050000140</t>
  </si>
  <si>
    <t>20203002000000151</t>
  </si>
  <si>
    <t>20203002050000151</t>
  </si>
  <si>
    <t>20705030050000180</t>
  </si>
  <si>
    <t>Код бюджетной классификации Российской Федерации</t>
  </si>
  <si>
    <t xml:space="preserve">                        Сумма</t>
  </si>
  <si>
    <t>к решению Думы Балаганского района                                                   "О бюджете муниципального образования Балаганский район на 2016 год"                                                           от      .02.2016г. №        -рд</t>
  </si>
  <si>
    <t>Субвенции бюджетам муниципальных районов на проведение Всероссийской сельскохозяйственной переписи в 2016 году</t>
  </si>
  <si>
    <t>Субвенции бюджетам на проведение Всероссийской сельскохозяйственной переписи в 2016 году</t>
  </si>
  <si>
    <t>11201020010000120</t>
  </si>
  <si>
    <t>993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</si>
</sst>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,000,000,000,000,000,000"/>
    <numFmt numFmtId="173" formatCode="000,\ 000,000,000,000,000,000"/>
    <numFmt numFmtId="174" formatCode="00,0\0\ 00,000,000,000,000,000"/>
    <numFmt numFmtId="175" formatCode="&quot;000 0 00 00000 00 0000 000&quot;"/>
    <numFmt numFmtId="176" formatCode="&quot;000 0000 0000000 000 000&quot;"/>
    <numFmt numFmtId="177" formatCode="&quot;000 00 00 00 00 0000 000&quot;"/>
    <numFmt numFmtId="178" formatCode="000\ 0\ 00\ 00000\ 00\ 0000\ 000"/>
    <numFmt numFmtId="179" formatCode="000\ 0000\ 0000000\ 000\ 000"/>
    <numFmt numFmtId="180" formatCode="000\ 00\ 00\ 00\ 00\ 0000\ 00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sz val="9"/>
      <name val="Arial Cyr"/>
      <family val="0"/>
    </font>
    <font>
      <b/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8"/>
      <name val="Times New Roman"/>
      <family val="1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181" fontId="5" fillId="0" borderId="10" xfId="0" applyNumberFormat="1" applyFont="1" applyFill="1" applyBorder="1" applyAlignment="1">
      <alignment horizontal="right" shrinkToFit="1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wrapText="1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0" xfId="42" applyFont="1" applyAlignment="1" applyProtection="1">
      <alignment/>
      <protection/>
    </xf>
    <xf numFmtId="181" fontId="5" fillId="0" borderId="12" xfId="0" applyNumberFormat="1" applyFont="1" applyFill="1" applyBorder="1" applyAlignment="1">
      <alignment horizontal="right" shrinkToFit="1"/>
    </xf>
    <xf numFmtId="0" fontId="13" fillId="0" borderId="0" xfId="0" applyFont="1" applyAlignment="1">
      <alignment wrapText="1"/>
    </xf>
    <xf numFmtId="0" fontId="0" fillId="0" borderId="13" xfId="0" applyFill="1" applyBorder="1" applyAlignment="1">
      <alignment horizontal="left"/>
    </xf>
    <xf numFmtId="0" fontId="4" fillId="0" borderId="14" xfId="0" applyFont="1" applyFill="1" applyBorder="1" applyAlignment="1">
      <alignment/>
    </xf>
    <xf numFmtId="0" fontId="4" fillId="0" borderId="14" xfId="0" applyFont="1" applyFill="1" applyBorder="1" applyAlignment="1">
      <alignment horizontal="right"/>
    </xf>
    <xf numFmtId="0" fontId="9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16" xfId="0" applyFont="1" applyFill="1" applyBorder="1" applyAlignment="1">
      <alignment horizontal="left" indent="13"/>
    </xf>
    <xf numFmtId="0" fontId="1" fillId="0" borderId="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11" fillId="0" borderId="16" xfId="0" applyFont="1" applyBorder="1" applyAlignment="1">
      <alignment wrapText="1"/>
    </xf>
    <xf numFmtId="0" fontId="11" fillId="0" borderId="16" xfId="0" applyFont="1" applyFill="1" applyBorder="1" applyAlignment="1">
      <alignment/>
    </xf>
    <xf numFmtId="0" fontId="0" fillId="0" borderId="16" xfId="0" applyFill="1" applyBorder="1" applyAlignment="1">
      <alignment horizontal="left"/>
    </xf>
    <xf numFmtId="0" fontId="4" fillId="0" borderId="0" xfId="0" applyFont="1" applyFill="1" applyBorder="1" applyAlignment="1">
      <alignment horizontal="right" wrapText="1"/>
    </xf>
    <xf numFmtId="0" fontId="0" fillId="0" borderId="17" xfId="0" applyBorder="1" applyAlignment="1">
      <alignment wrapText="1"/>
    </xf>
    <xf numFmtId="0" fontId="0" fillId="0" borderId="0" xfId="0" applyAlignment="1">
      <alignment horizontal="center"/>
    </xf>
    <xf numFmtId="0" fontId="11" fillId="0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4" fillId="0" borderId="11" xfId="0" applyNumberFormat="1" applyFont="1" applyFill="1" applyBorder="1" applyAlignment="1">
      <alignment horizontal="left" wrapText="1"/>
    </xf>
    <xf numFmtId="181" fontId="4" fillId="0" borderId="10" xfId="0" applyNumberFormat="1" applyFont="1" applyFill="1" applyBorder="1" applyAlignment="1">
      <alignment horizontal="right" shrinkToFit="1"/>
    </xf>
    <xf numFmtId="49" fontId="5" fillId="0" borderId="18" xfId="0" applyNumberFormat="1" applyFont="1" applyFill="1" applyBorder="1" applyAlignment="1">
      <alignment horizontal="center" shrinkToFit="1"/>
    </xf>
    <xf numFmtId="0" fontId="11" fillId="0" borderId="18" xfId="0" applyFont="1" applyBorder="1" applyAlignment="1">
      <alignment wrapText="1"/>
    </xf>
    <xf numFmtId="0" fontId="4" fillId="0" borderId="18" xfId="0" applyFont="1" applyFill="1" applyBorder="1" applyAlignment="1">
      <alignment horizontal="left" wrapText="1"/>
    </xf>
    <xf numFmtId="0" fontId="11" fillId="0" borderId="19" xfId="0" applyFont="1" applyFill="1" applyBorder="1" applyAlignment="1">
      <alignment/>
    </xf>
    <xf numFmtId="0" fontId="11" fillId="0" borderId="18" xfId="0" applyFont="1" applyFill="1" applyBorder="1" applyAlignment="1">
      <alignment wrapText="1"/>
    </xf>
    <xf numFmtId="49" fontId="4" fillId="0" borderId="20" xfId="0" applyNumberFormat="1" applyFont="1" applyFill="1" applyBorder="1" applyAlignment="1">
      <alignment horizontal="right" shrinkToFit="1"/>
    </xf>
    <xf numFmtId="49" fontId="5" fillId="0" borderId="13" xfId="0" applyNumberFormat="1" applyFont="1" applyFill="1" applyBorder="1" applyAlignment="1">
      <alignment horizontal="center" shrinkToFit="1"/>
    </xf>
    <xf numFmtId="49" fontId="5" fillId="0" borderId="16" xfId="0" applyNumberFormat="1" applyFont="1" applyFill="1" applyBorder="1" applyAlignment="1">
      <alignment horizontal="center" shrinkToFit="1"/>
    </xf>
    <xf numFmtId="49" fontId="4" fillId="0" borderId="15" xfId="0" applyNumberFormat="1" applyFont="1" applyFill="1" applyBorder="1" applyAlignment="1">
      <alignment horizontal="right" shrinkToFit="1"/>
    </xf>
    <xf numFmtId="49" fontId="4" fillId="0" borderId="17" xfId="0" applyNumberFormat="1" applyFont="1" applyFill="1" applyBorder="1" applyAlignment="1">
      <alignment horizontal="right" shrinkToFit="1"/>
    </xf>
    <xf numFmtId="0" fontId="4" fillId="0" borderId="21" xfId="0" applyFont="1" applyFill="1" applyBorder="1" applyAlignment="1">
      <alignment horizontal="left" wrapText="1"/>
    </xf>
    <xf numFmtId="49" fontId="5" fillId="0" borderId="21" xfId="0" applyNumberFormat="1" applyFont="1" applyFill="1" applyBorder="1" applyAlignment="1">
      <alignment horizontal="center" shrinkToFit="1"/>
    </xf>
    <xf numFmtId="49" fontId="4" fillId="0" borderId="22" xfId="0" applyNumberFormat="1" applyFont="1" applyFill="1" applyBorder="1" applyAlignment="1">
      <alignment horizontal="right" shrinkToFit="1"/>
    </xf>
    <xf numFmtId="181" fontId="5" fillId="0" borderId="23" xfId="0" applyNumberFormat="1" applyFont="1" applyFill="1" applyBorder="1" applyAlignment="1">
      <alignment horizontal="right" shrinkToFit="1"/>
    </xf>
    <xf numFmtId="0" fontId="4" fillId="0" borderId="1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left" wrapText="1"/>
    </xf>
    <xf numFmtId="49" fontId="5" fillId="0" borderId="25" xfId="0" applyNumberFormat="1" applyFont="1" applyFill="1" applyBorder="1" applyAlignment="1">
      <alignment horizontal="center" shrinkToFit="1"/>
    </xf>
    <xf numFmtId="49" fontId="5" fillId="0" borderId="26" xfId="0" applyNumberFormat="1" applyFont="1" applyFill="1" applyBorder="1" applyAlignment="1">
      <alignment horizontal="right" shrinkToFit="1"/>
    </xf>
    <xf numFmtId="181" fontId="0" fillId="0" borderId="27" xfId="0" applyNumberFormat="1" applyFill="1" applyBorder="1" applyAlignment="1">
      <alignment/>
    </xf>
    <xf numFmtId="0" fontId="4" fillId="0" borderId="18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4" fillId="0" borderId="0" xfId="0" applyFont="1" applyFill="1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6" fillId="0" borderId="16" xfId="0" applyFont="1" applyFill="1" applyBorder="1" applyAlignment="1">
      <alignment horizontal="left" wrapText="1" indent="4"/>
    </xf>
    <xf numFmtId="0" fontId="0" fillId="0" borderId="0" xfId="0" applyAlignment="1">
      <alignment horizontal="left" wrapText="1" indent="4"/>
    </xf>
    <xf numFmtId="0" fontId="0" fillId="0" borderId="17" xfId="0" applyBorder="1" applyAlignment="1">
      <alignment horizontal="left" wrapText="1" indent="4"/>
    </xf>
    <xf numFmtId="0" fontId="4" fillId="0" borderId="13" xfId="0" applyFont="1" applyFill="1" applyBorder="1" applyAlignment="1">
      <alignment horizontal="center" vertical="top"/>
    </xf>
    <xf numFmtId="0" fontId="4" fillId="0" borderId="29" xfId="0" applyFont="1" applyFill="1" applyBorder="1" applyAlignment="1">
      <alignment horizontal="center" vertical="top"/>
    </xf>
    <xf numFmtId="0" fontId="4" fillId="0" borderId="3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126"/>
  <sheetViews>
    <sheetView tabSelected="1" zoomScalePageLayoutView="0" workbookViewId="0" topLeftCell="A36">
      <selection activeCell="B58" sqref="B58"/>
    </sheetView>
  </sheetViews>
  <sheetFormatPr defaultColWidth="9.00390625" defaultRowHeight="12.75"/>
  <cols>
    <col min="1" max="1" width="69.875" style="0" customWidth="1"/>
    <col min="2" max="2" width="5.25390625" style="0" customWidth="1"/>
    <col min="3" max="3" width="15.75390625" style="0" customWidth="1"/>
    <col min="4" max="4" width="10.375" style="0" customWidth="1"/>
  </cols>
  <sheetData>
    <row r="1" spans="1:4" ht="12.75">
      <c r="A1" s="11"/>
      <c r="B1" s="12"/>
      <c r="C1" s="13" t="s">
        <v>145</v>
      </c>
      <c r="D1" s="14"/>
    </row>
    <row r="2" spans="1:11" ht="66" customHeight="1">
      <c r="A2" s="21"/>
      <c r="B2" s="15"/>
      <c r="C2" s="59" t="s">
        <v>195</v>
      </c>
      <c r="D2" s="60"/>
      <c r="K2" s="24"/>
    </row>
    <row r="3" spans="1:4" ht="16.5" customHeight="1">
      <c r="A3" s="21"/>
      <c r="B3" s="15"/>
      <c r="C3" s="22"/>
      <c r="D3" s="23"/>
    </row>
    <row r="4" spans="1:4" ht="12.75">
      <c r="A4" s="61" t="s">
        <v>161</v>
      </c>
      <c r="B4" s="62"/>
      <c r="C4" s="62"/>
      <c r="D4" s="63"/>
    </row>
    <row r="5" spans="1:4" ht="12.75">
      <c r="A5" s="16"/>
      <c r="B5" s="17"/>
      <c r="C5" s="17"/>
      <c r="D5" s="18" t="s">
        <v>162</v>
      </c>
    </row>
    <row r="6" spans="1:4" ht="10.5" customHeight="1">
      <c r="A6" s="64" t="s">
        <v>34</v>
      </c>
      <c r="B6" s="50" t="s">
        <v>193</v>
      </c>
      <c r="C6" s="51"/>
      <c r="D6" s="56" t="s">
        <v>194</v>
      </c>
    </row>
    <row r="7" spans="1:7" ht="7.5" customHeight="1">
      <c r="A7" s="65"/>
      <c r="B7" s="52"/>
      <c r="C7" s="53"/>
      <c r="D7" s="57"/>
      <c r="G7" t="s">
        <v>87</v>
      </c>
    </row>
    <row r="8" spans="1:4" ht="18" customHeight="1">
      <c r="A8" s="66"/>
      <c r="B8" s="54"/>
      <c r="C8" s="55"/>
      <c r="D8" s="58"/>
    </row>
    <row r="9" spans="1:4" ht="12.75">
      <c r="A9" s="43">
        <v>1</v>
      </c>
      <c r="B9" s="48">
        <v>2</v>
      </c>
      <c r="C9" s="49"/>
      <c r="D9" s="4">
        <v>3</v>
      </c>
    </row>
    <row r="10" spans="1:7" ht="12.75">
      <c r="A10" s="3" t="s">
        <v>91</v>
      </c>
      <c r="B10" s="36" t="s">
        <v>88</v>
      </c>
      <c r="C10" s="38" t="s">
        <v>42</v>
      </c>
      <c r="D10" s="2">
        <f>D11+D17+D22+D28+D39+D44+D50+D60</f>
        <v>29491.5</v>
      </c>
      <c r="E10" s="1"/>
      <c r="F10" s="1"/>
      <c r="G10" s="1"/>
    </row>
    <row r="11" spans="1:7" ht="12.75">
      <c r="A11" s="3" t="s">
        <v>92</v>
      </c>
      <c r="B11" s="29" t="s">
        <v>35</v>
      </c>
      <c r="C11" s="34" t="s">
        <v>43</v>
      </c>
      <c r="D11" s="2">
        <f>D12</f>
        <v>16258</v>
      </c>
      <c r="E11" s="1"/>
      <c r="F11" s="1"/>
      <c r="G11" s="1"/>
    </row>
    <row r="12" spans="1:7" ht="18" customHeight="1">
      <c r="A12" s="3" t="s">
        <v>93</v>
      </c>
      <c r="B12" s="29" t="s">
        <v>35</v>
      </c>
      <c r="C12" s="34" t="s">
        <v>44</v>
      </c>
      <c r="D12" s="2">
        <f>D13+D14+D16+D15</f>
        <v>16258</v>
      </c>
      <c r="E12" s="1"/>
      <c r="F12" s="1"/>
      <c r="G12" s="1"/>
    </row>
    <row r="13" spans="1:7" ht="33.75" customHeight="1">
      <c r="A13" s="3" t="s">
        <v>127</v>
      </c>
      <c r="B13" s="29" t="s">
        <v>35</v>
      </c>
      <c r="C13" s="34" t="s">
        <v>128</v>
      </c>
      <c r="D13" s="2">
        <v>16140</v>
      </c>
      <c r="E13" s="1"/>
      <c r="F13" s="1"/>
      <c r="G13" s="1"/>
    </row>
    <row r="14" spans="1:7" ht="56.25" customHeight="1">
      <c r="A14" s="3" t="s">
        <v>129</v>
      </c>
      <c r="B14" s="29" t="s">
        <v>35</v>
      </c>
      <c r="C14" s="34" t="s">
        <v>45</v>
      </c>
      <c r="D14" s="2">
        <v>18</v>
      </c>
      <c r="E14" s="1"/>
      <c r="F14" s="1"/>
      <c r="G14" s="1"/>
    </row>
    <row r="15" spans="1:7" ht="22.5" customHeight="1">
      <c r="A15" s="3" t="s">
        <v>140</v>
      </c>
      <c r="B15" s="29" t="s">
        <v>35</v>
      </c>
      <c r="C15" s="34" t="s">
        <v>141</v>
      </c>
      <c r="D15" s="2">
        <v>85</v>
      </c>
      <c r="E15" s="1"/>
      <c r="F15" s="1"/>
      <c r="G15" s="1"/>
    </row>
    <row r="16" spans="1:7" ht="44.25" customHeight="1">
      <c r="A16" s="3" t="s">
        <v>130</v>
      </c>
      <c r="B16" s="29" t="s">
        <v>35</v>
      </c>
      <c r="C16" s="34" t="s">
        <v>132</v>
      </c>
      <c r="D16" s="2">
        <v>15</v>
      </c>
      <c r="E16" s="1"/>
      <c r="F16" s="1"/>
      <c r="G16" s="1"/>
    </row>
    <row r="17" spans="1:7" ht="12.75">
      <c r="A17" s="3" t="s">
        <v>0</v>
      </c>
      <c r="B17" s="29" t="s">
        <v>35</v>
      </c>
      <c r="C17" s="34" t="s">
        <v>46</v>
      </c>
      <c r="D17" s="2">
        <f>D18+D20</f>
        <v>3619</v>
      </c>
      <c r="E17" s="1"/>
      <c r="F17" s="1"/>
      <c r="G17" s="1"/>
    </row>
    <row r="18" spans="1:7" ht="16.5" customHeight="1">
      <c r="A18" s="3" t="s">
        <v>1</v>
      </c>
      <c r="B18" s="36" t="s">
        <v>35</v>
      </c>
      <c r="C18" s="38" t="s">
        <v>131</v>
      </c>
      <c r="D18" s="2">
        <f>SUM(D19:D19)</f>
        <v>3600</v>
      </c>
      <c r="E18" s="1"/>
      <c r="F18" s="1"/>
      <c r="G18" s="1"/>
    </row>
    <row r="19" spans="1:7" ht="13.5" customHeight="1">
      <c r="A19" s="3" t="s">
        <v>1</v>
      </c>
      <c r="B19" s="29" t="s">
        <v>35</v>
      </c>
      <c r="C19" s="34" t="s">
        <v>106</v>
      </c>
      <c r="D19" s="2">
        <v>3600</v>
      </c>
      <c r="E19" s="1"/>
      <c r="F19" s="1"/>
      <c r="G19" s="1"/>
    </row>
    <row r="20" spans="1:7" ht="14.25" customHeight="1">
      <c r="A20" s="3" t="s">
        <v>150</v>
      </c>
      <c r="B20" s="36" t="s">
        <v>35</v>
      </c>
      <c r="C20" s="38" t="s">
        <v>151</v>
      </c>
      <c r="D20" s="2">
        <f>D21</f>
        <v>19</v>
      </c>
      <c r="E20" s="1"/>
      <c r="F20" s="1"/>
      <c r="G20" s="1"/>
    </row>
    <row r="21" spans="1:7" ht="16.5" customHeight="1">
      <c r="A21" s="3" t="s">
        <v>150</v>
      </c>
      <c r="B21" s="29" t="s">
        <v>35</v>
      </c>
      <c r="C21" s="34" t="s">
        <v>152</v>
      </c>
      <c r="D21" s="2">
        <v>19</v>
      </c>
      <c r="E21" s="1"/>
      <c r="F21" s="1"/>
      <c r="G21" s="1"/>
    </row>
    <row r="22" spans="1:7" ht="15.75" customHeight="1">
      <c r="A22" s="3" t="s">
        <v>2</v>
      </c>
      <c r="B22" s="36" t="s">
        <v>88</v>
      </c>
      <c r="C22" s="38" t="s">
        <v>47</v>
      </c>
      <c r="D22" s="2">
        <f>D23+D25</f>
        <v>1460</v>
      </c>
      <c r="E22" s="1"/>
      <c r="F22" s="1"/>
      <c r="G22" s="1"/>
    </row>
    <row r="23" spans="1:7" ht="22.5" customHeight="1">
      <c r="A23" s="3" t="s">
        <v>3</v>
      </c>
      <c r="B23" s="29" t="s">
        <v>35</v>
      </c>
      <c r="C23" s="34" t="s">
        <v>48</v>
      </c>
      <c r="D23" s="2">
        <f>D24</f>
        <v>1200</v>
      </c>
      <c r="E23" s="1"/>
      <c r="F23" s="1"/>
      <c r="G23" s="1"/>
    </row>
    <row r="24" spans="1:7" ht="24.75" customHeight="1">
      <c r="A24" s="3" t="s">
        <v>4</v>
      </c>
      <c r="B24" s="36" t="s">
        <v>35</v>
      </c>
      <c r="C24" s="38" t="s">
        <v>49</v>
      </c>
      <c r="D24" s="2">
        <v>1200</v>
      </c>
      <c r="E24" s="1"/>
      <c r="F24" s="1"/>
      <c r="G24" s="1"/>
    </row>
    <row r="25" spans="1:7" ht="24.75" customHeight="1">
      <c r="A25" s="3" t="s">
        <v>5</v>
      </c>
      <c r="B25" s="29" t="s">
        <v>88</v>
      </c>
      <c r="C25" s="34" t="s">
        <v>50</v>
      </c>
      <c r="D25" s="2">
        <f>D26</f>
        <v>260</v>
      </c>
      <c r="E25" s="1"/>
      <c r="F25" s="1"/>
      <c r="G25" s="1"/>
    </row>
    <row r="26" spans="1:7" ht="36.75" customHeight="1">
      <c r="A26" s="3" t="s">
        <v>101</v>
      </c>
      <c r="B26" s="36" t="s">
        <v>38</v>
      </c>
      <c r="C26" s="38" t="s">
        <v>102</v>
      </c>
      <c r="D26" s="2">
        <f>D27</f>
        <v>260</v>
      </c>
      <c r="E26" s="1"/>
      <c r="F26" s="1"/>
      <c r="G26" s="1"/>
    </row>
    <row r="27" spans="1:7" ht="45.75" customHeight="1">
      <c r="A27" s="3" t="s">
        <v>99</v>
      </c>
      <c r="B27" s="29" t="s">
        <v>38</v>
      </c>
      <c r="C27" s="34" t="s">
        <v>100</v>
      </c>
      <c r="D27" s="2">
        <v>260</v>
      </c>
      <c r="E27" s="1"/>
      <c r="F27" s="1"/>
      <c r="G27" s="1"/>
    </row>
    <row r="28" spans="1:7" ht="26.25" customHeight="1">
      <c r="A28" s="3" t="s">
        <v>6</v>
      </c>
      <c r="B28" s="36" t="s">
        <v>38</v>
      </c>
      <c r="C28" s="38" t="s">
        <v>51</v>
      </c>
      <c r="D28" s="2">
        <f>D29+D37</f>
        <v>579.2</v>
      </c>
      <c r="E28" s="1"/>
      <c r="F28" s="1"/>
      <c r="G28" s="1"/>
    </row>
    <row r="29" spans="1:7" ht="45" customHeight="1">
      <c r="A29" s="3" t="s">
        <v>112</v>
      </c>
      <c r="B29" s="29" t="s">
        <v>38</v>
      </c>
      <c r="C29" s="34" t="s">
        <v>52</v>
      </c>
      <c r="D29" s="2">
        <f>D30+D35+D33</f>
        <v>577</v>
      </c>
      <c r="E29" s="1"/>
      <c r="F29" s="1"/>
      <c r="G29" s="1"/>
    </row>
    <row r="30" spans="1:7" ht="36.75" customHeight="1">
      <c r="A30" s="3" t="s">
        <v>7</v>
      </c>
      <c r="B30" s="36" t="s">
        <v>38</v>
      </c>
      <c r="C30" s="38" t="s">
        <v>53</v>
      </c>
      <c r="D30" s="2">
        <f>D31+D32</f>
        <v>500</v>
      </c>
      <c r="E30" s="1"/>
      <c r="F30" s="1"/>
      <c r="G30" s="1"/>
    </row>
    <row r="31" spans="1:7" ht="45.75" customHeight="1">
      <c r="A31" s="27" t="s">
        <v>177</v>
      </c>
      <c r="B31" s="29" t="s">
        <v>38</v>
      </c>
      <c r="C31" s="34" t="s">
        <v>133</v>
      </c>
      <c r="D31" s="2">
        <v>100</v>
      </c>
      <c r="E31" s="1"/>
      <c r="F31" s="1"/>
      <c r="G31" s="1"/>
    </row>
    <row r="32" spans="1:7" ht="45.75" customHeight="1">
      <c r="A32" s="27" t="s">
        <v>178</v>
      </c>
      <c r="B32" s="36" t="s">
        <v>199</v>
      </c>
      <c r="C32" s="38" t="s">
        <v>179</v>
      </c>
      <c r="D32" s="2">
        <v>400</v>
      </c>
      <c r="E32" s="1"/>
      <c r="F32" s="1"/>
      <c r="G32" s="1"/>
    </row>
    <row r="33" spans="1:7" ht="49.5" customHeight="1">
      <c r="A33" s="27" t="s">
        <v>173</v>
      </c>
      <c r="B33" s="29" t="s">
        <v>38</v>
      </c>
      <c r="C33" s="34" t="s">
        <v>175</v>
      </c>
      <c r="D33" s="2">
        <f>D34</f>
        <v>5</v>
      </c>
      <c r="E33" s="1"/>
      <c r="F33" s="1"/>
      <c r="G33" s="1"/>
    </row>
    <row r="34" spans="1:7" ht="45.75" customHeight="1">
      <c r="A34" s="3" t="s">
        <v>174</v>
      </c>
      <c r="B34" s="36" t="s">
        <v>38</v>
      </c>
      <c r="C34" s="38" t="s">
        <v>176</v>
      </c>
      <c r="D34" s="2">
        <v>5</v>
      </c>
      <c r="E34" s="1"/>
      <c r="F34" s="1"/>
      <c r="G34" s="1"/>
    </row>
    <row r="35" spans="1:7" ht="43.5" customHeight="1">
      <c r="A35" s="3" t="s">
        <v>111</v>
      </c>
      <c r="B35" s="29" t="s">
        <v>38</v>
      </c>
      <c r="C35" s="34" t="s">
        <v>54</v>
      </c>
      <c r="D35" s="2">
        <f>D36</f>
        <v>72</v>
      </c>
      <c r="E35" s="1"/>
      <c r="F35" s="1"/>
      <c r="G35" s="1"/>
    </row>
    <row r="36" spans="1:7" ht="32.25" customHeight="1">
      <c r="A36" s="5" t="s">
        <v>114</v>
      </c>
      <c r="B36" s="36" t="s">
        <v>38</v>
      </c>
      <c r="C36" s="38" t="s">
        <v>55</v>
      </c>
      <c r="D36" s="2">
        <v>72</v>
      </c>
      <c r="E36" s="1"/>
      <c r="F36" s="1"/>
      <c r="G36" s="1"/>
    </row>
    <row r="37" spans="1:9" ht="12.75">
      <c r="A37" s="30" t="s">
        <v>156</v>
      </c>
      <c r="B37" s="29" t="s">
        <v>38</v>
      </c>
      <c r="C37" s="34" t="s">
        <v>153</v>
      </c>
      <c r="D37" s="2">
        <f>D38</f>
        <v>2.2</v>
      </c>
      <c r="E37" s="1"/>
      <c r="F37" s="1"/>
      <c r="G37" s="1"/>
      <c r="I37" s="10"/>
    </row>
    <row r="38" spans="1:7" ht="35.25" customHeight="1">
      <c r="A38" s="19" t="s">
        <v>154</v>
      </c>
      <c r="B38" s="36" t="s">
        <v>38</v>
      </c>
      <c r="C38" s="38" t="s">
        <v>155</v>
      </c>
      <c r="D38" s="2">
        <v>2.2</v>
      </c>
      <c r="E38" s="1"/>
      <c r="F38" s="1"/>
      <c r="G38" s="1"/>
    </row>
    <row r="39" spans="1:7" ht="15.75" customHeight="1">
      <c r="A39" s="3" t="s">
        <v>8</v>
      </c>
      <c r="B39" s="29" t="s">
        <v>110</v>
      </c>
      <c r="C39" s="34" t="s">
        <v>56</v>
      </c>
      <c r="D39" s="2">
        <f>D40</f>
        <v>85</v>
      </c>
      <c r="E39" s="1"/>
      <c r="F39" s="1"/>
      <c r="G39" s="1"/>
    </row>
    <row r="40" spans="1:7" ht="12" customHeight="1">
      <c r="A40" s="3" t="s">
        <v>9</v>
      </c>
      <c r="B40" s="29" t="s">
        <v>110</v>
      </c>
      <c r="C40" s="34" t="s">
        <v>57</v>
      </c>
      <c r="D40" s="2">
        <f>SUM(D41:D43)</f>
        <v>85</v>
      </c>
      <c r="E40" s="1"/>
      <c r="F40" s="1"/>
      <c r="G40" s="1"/>
    </row>
    <row r="41" spans="1:7" ht="22.5" customHeight="1">
      <c r="A41" s="5" t="s">
        <v>134</v>
      </c>
      <c r="B41" s="36" t="s">
        <v>110</v>
      </c>
      <c r="C41" s="38" t="s">
        <v>136</v>
      </c>
      <c r="D41" s="2">
        <v>10</v>
      </c>
      <c r="E41" s="1"/>
      <c r="F41" s="1"/>
      <c r="G41" s="1"/>
    </row>
    <row r="42" spans="1:7" ht="22.5" customHeight="1">
      <c r="A42" s="5" t="s">
        <v>134</v>
      </c>
      <c r="B42" s="36" t="s">
        <v>110</v>
      </c>
      <c r="C42" s="38" t="s">
        <v>198</v>
      </c>
      <c r="D42" s="2">
        <v>7</v>
      </c>
      <c r="E42" s="1"/>
      <c r="F42" s="1"/>
      <c r="G42" s="1"/>
    </row>
    <row r="43" spans="1:7" ht="14.25" customHeight="1">
      <c r="A43" s="5" t="s">
        <v>135</v>
      </c>
      <c r="B43" s="29" t="s">
        <v>110</v>
      </c>
      <c r="C43" s="34" t="s">
        <v>142</v>
      </c>
      <c r="D43" s="2">
        <v>68</v>
      </c>
      <c r="E43" s="1"/>
      <c r="F43" s="1"/>
      <c r="G43" s="1"/>
    </row>
    <row r="44" spans="1:7" ht="22.5">
      <c r="A44" s="31" t="s">
        <v>115</v>
      </c>
      <c r="B44" s="36" t="s">
        <v>88</v>
      </c>
      <c r="C44" s="38" t="s">
        <v>58</v>
      </c>
      <c r="D44" s="2">
        <f>D45</f>
        <v>5280.3</v>
      </c>
      <c r="E44" s="1"/>
      <c r="F44" s="1"/>
      <c r="G44" s="1"/>
    </row>
    <row r="45" spans="1:7" ht="12.75" customHeight="1">
      <c r="A45" s="32" t="s">
        <v>116</v>
      </c>
      <c r="B45" s="29" t="s">
        <v>88</v>
      </c>
      <c r="C45" s="34" t="s">
        <v>117</v>
      </c>
      <c r="D45" s="2">
        <f>D46</f>
        <v>5280.3</v>
      </c>
      <c r="E45" s="1"/>
      <c r="F45" s="1"/>
      <c r="G45" s="1"/>
    </row>
    <row r="46" spans="1:7" ht="15" customHeight="1">
      <c r="A46" s="20" t="s">
        <v>118</v>
      </c>
      <c r="B46" s="36" t="s">
        <v>88</v>
      </c>
      <c r="C46" s="38" t="s">
        <v>119</v>
      </c>
      <c r="D46" s="2">
        <f>SUM(D47:D49)</f>
        <v>5280.3</v>
      </c>
      <c r="E46" s="1"/>
      <c r="F46" s="1"/>
      <c r="G46" s="1"/>
    </row>
    <row r="47" spans="1:7" ht="21.75" customHeight="1">
      <c r="A47" s="3" t="s">
        <v>120</v>
      </c>
      <c r="B47" s="29" t="s">
        <v>40</v>
      </c>
      <c r="C47" s="34" t="s">
        <v>119</v>
      </c>
      <c r="D47" s="2">
        <v>5.3</v>
      </c>
      <c r="E47" s="1"/>
      <c r="F47" s="1"/>
      <c r="G47" s="1"/>
    </row>
    <row r="48" spans="1:7" ht="21.75" customHeight="1">
      <c r="A48" s="3" t="s">
        <v>120</v>
      </c>
      <c r="B48" s="36" t="s">
        <v>41</v>
      </c>
      <c r="C48" s="38" t="s">
        <v>119</v>
      </c>
      <c r="D48" s="2">
        <v>4770</v>
      </c>
      <c r="E48" s="1"/>
      <c r="F48" s="1"/>
      <c r="G48" s="1"/>
    </row>
    <row r="49" spans="1:7" ht="24.75" customHeight="1">
      <c r="A49" s="3" t="s">
        <v>120</v>
      </c>
      <c r="B49" s="29" t="s">
        <v>38</v>
      </c>
      <c r="C49" s="34" t="s">
        <v>119</v>
      </c>
      <c r="D49" s="2">
        <v>505</v>
      </c>
      <c r="E49" s="1"/>
      <c r="F49" s="1"/>
      <c r="G49" s="1"/>
    </row>
    <row r="50" spans="1:7" ht="13.5" customHeight="1">
      <c r="A50" s="3" t="s">
        <v>10</v>
      </c>
      <c r="B50" s="36" t="s">
        <v>38</v>
      </c>
      <c r="C50" s="38" t="s">
        <v>59</v>
      </c>
      <c r="D50" s="2">
        <f>D51+D54</f>
        <v>144</v>
      </c>
      <c r="E50" s="1"/>
      <c r="F50" s="1"/>
      <c r="G50" s="1"/>
    </row>
    <row r="51" spans="1:7" ht="44.25" customHeight="1">
      <c r="A51" s="3" t="s">
        <v>107</v>
      </c>
      <c r="B51" s="29" t="s">
        <v>38</v>
      </c>
      <c r="C51" s="34" t="s">
        <v>108</v>
      </c>
      <c r="D51" s="2">
        <f>D52</f>
        <v>70</v>
      </c>
      <c r="E51" s="1"/>
      <c r="F51" s="1"/>
      <c r="G51" s="1"/>
    </row>
    <row r="52" spans="1:7" ht="41.25" customHeight="1">
      <c r="A52" s="3" t="s">
        <v>109</v>
      </c>
      <c r="B52" s="36" t="s">
        <v>38</v>
      </c>
      <c r="C52" s="38" t="s">
        <v>121</v>
      </c>
      <c r="D52" s="2">
        <f>D53</f>
        <v>70</v>
      </c>
      <c r="E52" s="6"/>
      <c r="F52" s="1"/>
      <c r="G52" s="1"/>
    </row>
    <row r="53" spans="1:7" ht="43.5" customHeight="1">
      <c r="A53" s="3" t="s">
        <v>122</v>
      </c>
      <c r="B53" s="29" t="s">
        <v>38</v>
      </c>
      <c r="C53" s="34" t="s">
        <v>123</v>
      </c>
      <c r="D53" s="2">
        <v>70</v>
      </c>
      <c r="E53" s="1"/>
      <c r="F53" s="1"/>
      <c r="G53" s="1"/>
    </row>
    <row r="54" spans="1:7" ht="33.75" customHeight="1">
      <c r="A54" s="3" t="s">
        <v>113</v>
      </c>
      <c r="B54" s="36" t="s">
        <v>38</v>
      </c>
      <c r="C54" s="38" t="s">
        <v>85</v>
      </c>
      <c r="D54" s="2">
        <f>D55+D58</f>
        <v>74</v>
      </c>
      <c r="E54" s="1"/>
      <c r="F54" s="1"/>
      <c r="G54" s="1"/>
    </row>
    <row r="55" spans="1:7" ht="22.5" customHeight="1">
      <c r="A55" s="3" t="s">
        <v>11</v>
      </c>
      <c r="B55" s="29" t="s">
        <v>38</v>
      </c>
      <c r="C55" s="34" t="s">
        <v>86</v>
      </c>
      <c r="D55" s="28">
        <f>SUM(D56:D57)</f>
        <v>70</v>
      </c>
      <c r="E55" s="1"/>
      <c r="F55" s="1"/>
      <c r="G55" s="1"/>
    </row>
    <row r="56" spans="1:7" ht="22.5" customHeight="1">
      <c r="A56" s="3" t="s">
        <v>12</v>
      </c>
      <c r="B56" s="36" t="s">
        <v>38</v>
      </c>
      <c r="C56" s="38" t="s">
        <v>124</v>
      </c>
      <c r="D56" s="2">
        <v>5</v>
      </c>
      <c r="E56" s="1"/>
      <c r="F56" s="1"/>
      <c r="G56" s="1"/>
    </row>
    <row r="57" spans="1:7" ht="25.5" customHeight="1">
      <c r="A57" s="3" t="s">
        <v>180</v>
      </c>
      <c r="B57" s="29" t="s">
        <v>199</v>
      </c>
      <c r="C57" s="34" t="s">
        <v>181</v>
      </c>
      <c r="D57" s="2">
        <v>65</v>
      </c>
      <c r="E57" s="1"/>
      <c r="F57" s="1"/>
      <c r="G57" s="1"/>
    </row>
    <row r="58" spans="1:7" ht="26.25" customHeight="1">
      <c r="A58" s="3" t="s">
        <v>182</v>
      </c>
      <c r="B58" s="36" t="s">
        <v>38</v>
      </c>
      <c r="C58" s="38" t="s">
        <v>183</v>
      </c>
      <c r="D58" s="2">
        <f>D59</f>
        <v>4</v>
      </c>
      <c r="E58" s="1"/>
      <c r="F58" s="1"/>
      <c r="G58" s="1"/>
    </row>
    <row r="59" spans="1:7" ht="31.5" customHeight="1">
      <c r="A59" s="3" t="s">
        <v>184</v>
      </c>
      <c r="B59" s="29" t="s">
        <v>38</v>
      </c>
      <c r="C59" s="34" t="s">
        <v>185</v>
      </c>
      <c r="D59" s="2">
        <v>4</v>
      </c>
      <c r="E59" s="1"/>
      <c r="F59" s="1"/>
      <c r="G59" s="1"/>
    </row>
    <row r="60" spans="1:7" ht="15.75" customHeight="1">
      <c r="A60" s="3" t="s">
        <v>13</v>
      </c>
      <c r="B60" s="36" t="s">
        <v>88</v>
      </c>
      <c r="C60" s="38" t="s">
        <v>60</v>
      </c>
      <c r="D60" s="2">
        <f>D61+D64+D65+D70+D71+D73+D75+D76</f>
        <v>2066</v>
      </c>
      <c r="E60" s="1"/>
      <c r="F60" s="1"/>
      <c r="G60" s="1"/>
    </row>
    <row r="61" spans="1:7" ht="16.5" customHeight="1">
      <c r="A61" s="3" t="s">
        <v>14</v>
      </c>
      <c r="B61" s="29" t="s">
        <v>35</v>
      </c>
      <c r="C61" s="34" t="s">
        <v>61</v>
      </c>
      <c r="D61" s="2">
        <f>SUM(D62:D63)</f>
        <v>25</v>
      </c>
      <c r="E61" s="1"/>
      <c r="F61" s="1"/>
      <c r="G61" s="1"/>
    </row>
    <row r="62" spans="1:7" ht="34.5" customHeight="1">
      <c r="A62" s="3" t="s">
        <v>148</v>
      </c>
      <c r="B62" s="36" t="s">
        <v>35</v>
      </c>
      <c r="C62" s="38" t="s">
        <v>62</v>
      </c>
      <c r="D62" s="2">
        <v>20</v>
      </c>
      <c r="E62" s="1"/>
      <c r="F62" s="8"/>
      <c r="G62" s="1"/>
    </row>
    <row r="63" spans="1:7" ht="30.75" customHeight="1">
      <c r="A63" s="3" t="s">
        <v>15</v>
      </c>
      <c r="B63" s="29" t="s">
        <v>35</v>
      </c>
      <c r="C63" s="34" t="s">
        <v>63</v>
      </c>
      <c r="D63" s="2">
        <v>5</v>
      </c>
      <c r="E63" s="1"/>
      <c r="F63" s="1"/>
      <c r="G63" s="1"/>
    </row>
    <row r="64" spans="1:7" ht="38.25" customHeight="1">
      <c r="A64" s="3" t="s">
        <v>144</v>
      </c>
      <c r="B64" s="36" t="s">
        <v>35</v>
      </c>
      <c r="C64" s="38" t="s">
        <v>143</v>
      </c>
      <c r="D64" s="2">
        <v>10</v>
      </c>
      <c r="E64" s="7"/>
      <c r="F64" s="1"/>
      <c r="G64" s="1"/>
    </row>
    <row r="65" spans="1:7" ht="57" customHeight="1">
      <c r="A65" s="3" t="s">
        <v>149</v>
      </c>
      <c r="B65" s="29" t="s">
        <v>88</v>
      </c>
      <c r="C65" s="34" t="s">
        <v>125</v>
      </c>
      <c r="D65" s="2">
        <f>D66+D68</f>
        <v>111</v>
      </c>
      <c r="E65" s="1"/>
      <c r="F65" s="1"/>
      <c r="G65" s="1"/>
    </row>
    <row r="66" spans="1:7" ht="21.75" customHeight="1">
      <c r="A66" s="3" t="s">
        <v>126</v>
      </c>
      <c r="B66" s="36" t="s">
        <v>88</v>
      </c>
      <c r="C66" s="38" t="s">
        <v>64</v>
      </c>
      <c r="D66" s="2">
        <f>SUM(D67:D67)</f>
        <v>28</v>
      </c>
      <c r="E66" s="1"/>
      <c r="F66" s="1"/>
      <c r="G66" s="1"/>
    </row>
    <row r="67" spans="1:7" ht="22.5" customHeight="1">
      <c r="A67" s="3" t="s">
        <v>126</v>
      </c>
      <c r="B67" s="29" t="s">
        <v>97</v>
      </c>
      <c r="C67" s="34" t="s">
        <v>64</v>
      </c>
      <c r="D67" s="2">
        <v>28</v>
      </c>
      <c r="E67" s="1"/>
      <c r="F67" s="1"/>
      <c r="G67" s="1"/>
    </row>
    <row r="68" spans="1:7" ht="16.5" customHeight="1">
      <c r="A68" s="3" t="s">
        <v>94</v>
      </c>
      <c r="B68" s="36" t="s">
        <v>88</v>
      </c>
      <c r="C68" s="38" t="s">
        <v>95</v>
      </c>
      <c r="D68" s="2">
        <f>SUM(D69:D69)</f>
        <v>83</v>
      </c>
      <c r="E68" s="1"/>
      <c r="F68" s="1"/>
      <c r="G68" s="1"/>
    </row>
    <row r="69" spans="1:7" ht="18.75" customHeight="1">
      <c r="A69" s="3" t="s">
        <v>94</v>
      </c>
      <c r="B69" s="29" t="s">
        <v>98</v>
      </c>
      <c r="C69" s="34" t="s">
        <v>95</v>
      </c>
      <c r="D69" s="2">
        <v>83</v>
      </c>
      <c r="E69" s="1"/>
      <c r="F69" s="1"/>
      <c r="G69" s="1"/>
    </row>
    <row r="70" spans="1:7" ht="31.5" customHeight="1">
      <c r="A70" s="3" t="s">
        <v>103</v>
      </c>
      <c r="B70" s="36" t="s">
        <v>104</v>
      </c>
      <c r="C70" s="38" t="s">
        <v>105</v>
      </c>
      <c r="D70" s="2">
        <v>138</v>
      </c>
      <c r="E70" s="1"/>
      <c r="F70" s="1"/>
      <c r="G70" s="1"/>
    </row>
    <row r="71" spans="1:7" ht="15.75" customHeight="1">
      <c r="A71" s="3" t="s">
        <v>137</v>
      </c>
      <c r="B71" s="29" t="s">
        <v>37</v>
      </c>
      <c r="C71" s="34" t="s">
        <v>65</v>
      </c>
      <c r="D71" s="2">
        <f>D72</f>
        <v>21</v>
      </c>
      <c r="E71" s="1"/>
      <c r="F71" s="1"/>
      <c r="G71" s="1"/>
    </row>
    <row r="72" spans="1:7" ht="17.25" customHeight="1">
      <c r="A72" s="3" t="s">
        <v>138</v>
      </c>
      <c r="B72" s="36" t="s">
        <v>37</v>
      </c>
      <c r="C72" s="38" t="s">
        <v>139</v>
      </c>
      <c r="D72" s="2">
        <v>21</v>
      </c>
      <c r="E72" s="1"/>
      <c r="F72" s="1"/>
      <c r="G72" s="1"/>
    </row>
    <row r="73" spans="1:7" ht="15.75" customHeight="1">
      <c r="A73" s="3" t="s">
        <v>186</v>
      </c>
      <c r="B73" s="29" t="s">
        <v>88</v>
      </c>
      <c r="C73" s="34" t="s">
        <v>187</v>
      </c>
      <c r="D73" s="2">
        <f>D74</f>
        <v>40</v>
      </c>
      <c r="E73" s="1"/>
      <c r="F73" s="1"/>
      <c r="G73" s="1"/>
    </row>
    <row r="74" spans="1:7" ht="23.25" customHeight="1">
      <c r="A74" s="3" t="s">
        <v>188</v>
      </c>
      <c r="B74" s="36" t="s">
        <v>96</v>
      </c>
      <c r="C74" s="38" t="s">
        <v>189</v>
      </c>
      <c r="D74" s="2">
        <v>40</v>
      </c>
      <c r="E74" s="1"/>
      <c r="F74" s="1"/>
      <c r="G74" s="1"/>
    </row>
    <row r="75" spans="1:7" ht="30.75" customHeight="1">
      <c r="A75" s="3" t="s">
        <v>146</v>
      </c>
      <c r="B75" s="29" t="s">
        <v>37</v>
      </c>
      <c r="C75" s="34" t="s">
        <v>147</v>
      </c>
      <c r="D75" s="2">
        <v>13</v>
      </c>
      <c r="E75" s="1"/>
      <c r="F75" s="1"/>
      <c r="G75" s="1"/>
    </row>
    <row r="76" spans="1:7" ht="15" customHeight="1">
      <c r="A76" s="3" t="s">
        <v>16</v>
      </c>
      <c r="B76" s="36" t="s">
        <v>88</v>
      </c>
      <c r="C76" s="38" t="s">
        <v>66</v>
      </c>
      <c r="D76" s="2">
        <f>SUM(D77:D81)</f>
        <v>1708</v>
      </c>
      <c r="E76" s="1"/>
      <c r="F76" s="1"/>
      <c r="G76" s="1"/>
    </row>
    <row r="77" spans="1:7" ht="24.75" customHeight="1">
      <c r="A77" s="3" t="s">
        <v>17</v>
      </c>
      <c r="B77" s="29" t="s">
        <v>96</v>
      </c>
      <c r="C77" s="34" t="s">
        <v>67</v>
      </c>
      <c r="D77" s="2">
        <v>192</v>
      </c>
      <c r="E77" s="1"/>
      <c r="F77" s="1"/>
      <c r="G77" s="1"/>
    </row>
    <row r="78" spans="1:7" ht="21.75" customHeight="1">
      <c r="A78" s="3" t="s">
        <v>17</v>
      </c>
      <c r="B78" s="36" t="s">
        <v>104</v>
      </c>
      <c r="C78" s="38" t="s">
        <v>67</v>
      </c>
      <c r="D78" s="2">
        <v>5</v>
      </c>
      <c r="E78" s="1"/>
      <c r="F78" s="1"/>
      <c r="G78" s="1"/>
    </row>
    <row r="79" spans="1:7" ht="23.25" customHeight="1">
      <c r="A79" s="3" t="s">
        <v>17</v>
      </c>
      <c r="B79" s="29" t="s">
        <v>37</v>
      </c>
      <c r="C79" s="34" t="s">
        <v>67</v>
      </c>
      <c r="D79" s="2">
        <v>131</v>
      </c>
      <c r="E79" s="1"/>
      <c r="F79" s="1"/>
      <c r="G79" s="1"/>
    </row>
    <row r="80" spans="1:7" ht="21" customHeight="1">
      <c r="A80" s="3" t="s">
        <v>17</v>
      </c>
      <c r="B80" s="36" t="s">
        <v>36</v>
      </c>
      <c r="C80" s="38" t="s">
        <v>67</v>
      </c>
      <c r="D80" s="2">
        <v>19</v>
      </c>
      <c r="E80" s="1"/>
      <c r="F80" s="1"/>
      <c r="G80" s="1"/>
    </row>
    <row r="81" spans="1:7" ht="21" customHeight="1">
      <c r="A81" s="3" t="s">
        <v>17</v>
      </c>
      <c r="B81" s="29" t="s">
        <v>38</v>
      </c>
      <c r="C81" s="34" t="s">
        <v>67</v>
      </c>
      <c r="D81" s="2">
        <v>1361</v>
      </c>
      <c r="E81" s="1"/>
      <c r="F81" s="1"/>
      <c r="G81" s="1"/>
    </row>
    <row r="82" spans="1:7" ht="11.25" customHeight="1">
      <c r="A82" s="3" t="s">
        <v>18</v>
      </c>
      <c r="B82" s="36" t="s">
        <v>88</v>
      </c>
      <c r="C82" s="38" t="s">
        <v>68</v>
      </c>
      <c r="D82" s="2">
        <f>D83+D106</f>
        <v>184728.99999999997</v>
      </c>
      <c r="E82" s="1"/>
      <c r="F82" s="1"/>
      <c r="G82" s="1"/>
    </row>
    <row r="83" spans="1:7" ht="22.5" customHeight="1">
      <c r="A83" s="3" t="s">
        <v>19</v>
      </c>
      <c r="B83" s="29" t="s">
        <v>39</v>
      </c>
      <c r="C83" s="34" t="s">
        <v>69</v>
      </c>
      <c r="D83" s="2">
        <f>D84+D90+D101+D87</f>
        <v>184218.99999999997</v>
      </c>
      <c r="E83" s="1"/>
      <c r="F83" s="1"/>
      <c r="G83" s="1"/>
    </row>
    <row r="84" spans="1:7" ht="12" customHeight="1">
      <c r="A84" s="3" t="s">
        <v>89</v>
      </c>
      <c r="B84" s="36" t="s">
        <v>39</v>
      </c>
      <c r="C84" s="38" t="s">
        <v>70</v>
      </c>
      <c r="D84" s="2">
        <f>D85</f>
        <v>31073.2</v>
      </c>
      <c r="E84" s="1"/>
      <c r="F84" s="1"/>
      <c r="G84" s="1"/>
    </row>
    <row r="85" spans="1:7" ht="15" customHeight="1">
      <c r="A85" s="3" t="s">
        <v>20</v>
      </c>
      <c r="B85" s="29" t="s">
        <v>39</v>
      </c>
      <c r="C85" s="34" t="s">
        <v>71</v>
      </c>
      <c r="D85" s="2">
        <f>D86</f>
        <v>31073.2</v>
      </c>
      <c r="E85" s="1"/>
      <c r="F85" s="1"/>
      <c r="G85" s="1"/>
    </row>
    <row r="86" spans="1:7" ht="12.75" customHeight="1">
      <c r="A86" s="3" t="s">
        <v>21</v>
      </c>
      <c r="B86" s="36" t="s">
        <v>39</v>
      </c>
      <c r="C86" s="38" t="s">
        <v>72</v>
      </c>
      <c r="D86" s="2">
        <v>31073.2</v>
      </c>
      <c r="E86" s="1"/>
      <c r="F86" s="1"/>
      <c r="G86" s="1"/>
    </row>
    <row r="87" spans="1:7" ht="15.75" customHeight="1">
      <c r="A87" s="33" t="s">
        <v>163</v>
      </c>
      <c r="B87" s="29" t="s">
        <v>39</v>
      </c>
      <c r="C87" s="34" t="s">
        <v>164</v>
      </c>
      <c r="D87" s="2">
        <f>D88</f>
        <v>7212.9</v>
      </c>
      <c r="E87" s="1"/>
      <c r="F87" s="1"/>
      <c r="G87" s="1"/>
    </row>
    <row r="88" spans="1:7" ht="15.75" customHeight="1">
      <c r="A88" s="33" t="s">
        <v>165</v>
      </c>
      <c r="B88" s="36" t="s">
        <v>39</v>
      </c>
      <c r="C88" s="38" t="s">
        <v>166</v>
      </c>
      <c r="D88" s="2">
        <f>D89</f>
        <v>7212.9</v>
      </c>
      <c r="E88" s="1"/>
      <c r="F88" s="1"/>
      <c r="G88" s="1"/>
    </row>
    <row r="89" spans="1:7" ht="15" customHeight="1">
      <c r="A89" s="25" t="s">
        <v>167</v>
      </c>
      <c r="B89" s="29" t="s">
        <v>39</v>
      </c>
      <c r="C89" s="34" t="s">
        <v>168</v>
      </c>
      <c r="D89" s="2">
        <v>7212.9</v>
      </c>
      <c r="E89" s="1"/>
      <c r="F89" s="1"/>
      <c r="G89" s="1"/>
    </row>
    <row r="90" spans="1:7" ht="12.75" customHeight="1">
      <c r="A90" s="5" t="s">
        <v>22</v>
      </c>
      <c r="B90" s="36" t="s">
        <v>39</v>
      </c>
      <c r="C90" s="38" t="s">
        <v>73</v>
      </c>
      <c r="D90" s="2">
        <f>D95+D97+D100+D94+D91</f>
        <v>145191.09999999998</v>
      </c>
      <c r="E90" s="1"/>
      <c r="F90" s="1"/>
      <c r="G90" s="1"/>
    </row>
    <row r="91" spans="1:7" ht="21.75" customHeight="1">
      <c r="A91" s="5" t="s">
        <v>197</v>
      </c>
      <c r="B91" s="29" t="s">
        <v>39</v>
      </c>
      <c r="C91" s="34" t="s">
        <v>190</v>
      </c>
      <c r="D91" s="2">
        <f>D92</f>
        <v>273.9</v>
      </c>
      <c r="E91" s="1"/>
      <c r="F91" s="1"/>
      <c r="G91" s="1"/>
    </row>
    <row r="92" spans="1:7" ht="23.25" customHeight="1">
      <c r="A92" s="5" t="s">
        <v>196</v>
      </c>
      <c r="B92" s="36" t="s">
        <v>39</v>
      </c>
      <c r="C92" s="38" t="s">
        <v>191</v>
      </c>
      <c r="D92" s="2">
        <v>273.9</v>
      </c>
      <c r="E92" s="1"/>
      <c r="F92" s="1"/>
      <c r="G92" s="1"/>
    </row>
    <row r="93" spans="1:7" ht="21.75" customHeight="1">
      <c r="A93" s="30" t="s">
        <v>169</v>
      </c>
      <c r="B93" s="29" t="s">
        <v>39</v>
      </c>
      <c r="C93" s="34" t="s">
        <v>171</v>
      </c>
      <c r="D93" s="2">
        <f>D94</f>
        <v>5.9</v>
      </c>
      <c r="E93" s="1"/>
      <c r="F93" s="1"/>
      <c r="G93" s="1"/>
    </row>
    <row r="94" spans="1:7" ht="33.75" customHeight="1">
      <c r="A94" s="26" t="s">
        <v>170</v>
      </c>
      <c r="B94" s="36" t="s">
        <v>39</v>
      </c>
      <c r="C94" s="38" t="s">
        <v>172</v>
      </c>
      <c r="D94" s="2">
        <v>5.9</v>
      </c>
      <c r="E94" s="1"/>
      <c r="F94" s="1"/>
      <c r="G94" s="1"/>
    </row>
    <row r="95" spans="1:7" ht="27" customHeight="1">
      <c r="A95" s="3" t="s">
        <v>23</v>
      </c>
      <c r="B95" s="29" t="s">
        <v>39</v>
      </c>
      <c r="C95" s="34" t="s">
        <v>74</v>
      </c>
      <c r="D95" s="2">
        <f>D96</f>
        <v>596</v>
      </c>
      <c r="E95" s="1"/>
      <c r="F95" s="1"/>
      <c r="G95" s="1"/>
    </row>
    <row r="96" spans="1:7" ht="26.25" customHeight="1">
      <c r="A96" s="3" t="s">
        <v>24</v>
      </c>
      <c r="B96" s="36" t="s">
        <v>39</v>
      </c>
      <c r="C96" s="38" t="s">
        <v>75</v>
      </c>
      <c r="D96" s="2">
        <v>596</v>
      </c>
      <c r="E96" s="1"/>
      <c r="F96" s="1"/>
      <c r="G96" s="1"/>
    </row>
    <row r="97" spans="1:7" ht="22.5" customHeight="1">
      <c r="A97" s="3" t="s">
        <v>25</v>
      </c>
      <c r="B97" s="29" t="s">
        <v>39</v>
      </c>
      <c r="C97" s="34" t="s">
        <v>76</v>
      </c>
      <c r="D97" s="2">
        <f>D98</f>
        <v>4649.9</v>
      </c>
      <c r="E97" s="1"/>
      <c r="F97" s="1"/>
      <c r="G97" s="1"/>
    </row>
    <row r="98" spans="1:7" ht="24.75" customHeight="1">
      <c r="A98" s="3" t="s">
        <v>26</v>
      </c>
      <c r="B98" s="36" t="s">
        <v>39</v>
      </c>
      <c r="C98" s="38" t="s">
        <v>77</v>
      </c>
      <c r="D98" s="2">
        <v>4649.9</v>
      </c>
      <c r="E98" s="1"/>
      <c r="F98" s="1"/>
      <c r="G98" s="1"/>
    </row>
    <row r="99" spans="1:7" ht="12" customHeight="1">
      <c r="A99" s="3" t="s">
        <v>27</v>
      </c>
      <c r="B99" s="29" t="s">
        <v>39</v>
      </c>
      <c r="C99" s="34" t="s">
        <v>78</v>
      </c>
      <c r="D99" s="2">
        <f>D100</f>
        <v>139665.4</v>
      </c>
      <c r="E99" s="1"/>
      <c r="F99" s="1"/>
      <c r="G99" s="1"/>
    </row>
    <row r="100" spans="1:7" ht="12.75">
      <c r="A100" s="3" t="s">
        <v>28</v>
      </c>
      <c r="B100" s="36" t="s">
        <v>39</v>
      </c>
      <c r="C100" s="38" t="s">
        <v>79</v>
      </c>
      <c r="D100" s="2">
        <v>139665.4</v>
      </c>
      <c r="E100" s="1"/>
      <c r="F100" s="1"/>
      <c r="G100" s="1"/>
    </row>
    <row r="101" spans="1:7" ht="15" customHeight="1">
      <c r="A101" s="3" t="s">
        <v>90</v>
      </c>
      <c r="B101" s="29" t="s">
        <v>39</v>
      </c>
      <c r="C101" s="34" t="s">
        <v>80</v>
      </c>
      <c r="D101" s="2">
        <f>D102+D104</f>
        <v>741.8</v>
      </c>
      <c r="E101" s="1"/>
      <c r="F101" s="1"/>
      <c r="G101" s="1"/>
    </row>
    <row r="102" spans="1:7" ht="33.75" customHeight="1">
      <c r="A102" s="3" t="s">
        <v>29</v>
      </c>
      <c r="B102" s="36" t="s">
        <v>39</v>
      </c>
      <c r="C102" s="38" t="s">
        <v>81</v>
      </c>
      <c r="D102" s="2">
        <f>D103</f>
        <v>718.4</v>
      </c>
      <c r="E102" s="1"/>
      <c r="F102" s="1"/>
      <c r="G102" s="1"/>
    </row>
    <row r="103" spans="1:7" ht="37.5" customHeight="1">
      <c r="A103" s="5" t="s">
        <v>30</v>
      </c>
      <c r="B103" s="29" t="s">
        <v>39</v>
      </c>
      <c r="C103" s="34" t="s">
        <v>82</v>
      </c>
      <c r="D103" s="2">
        <v>718.4</v>
      </c>
      <c r="E103" s="1"/>
      <c r="F103" s="1"/>
      <c r="G103" s="1"/>
    </row>
    <row r="104" spans="1:7" ht="33" customHeight="1">
      <c r="A104" s="30" t="s">
        <v>157</v>
      </c>
      <c r="B104" s="36" t="s">
        <v>39</v>
      </c>
      <c r="C104" s="38" t="s">
        <v>159</v>
      </c>
      <c r="D104" s="9">
        <f>D105</f>
        <v>23.4</v>
      </c>
      <c r="E104" s="1"/>
      <c r="F104" s="1"/>
      <c r="G104" s="1"/>
    </row>
    <row r="105" spans="1:7" ht="24.75" customHeight="1">
      <c r="A105" s="19" t="s">
        <v>160</v>
      </c>
      <c r="B105" s="29" t="s">
        <v>39</v>
      </c>
      <c r="C105" s="34" t="s">
        <v>158</v>
      </c>
      <c r="D105" s="9">
        <v>23.4</v>
      </c>
      <c r="E105" s="1"/>
      <c r="F105" s="1"/>
      <c r="G105" s="1"/>
    </row>
    <row r="106" spans="1:7" ht="13.5" customHeight="1">
      <c r="A106" s="3" t="s">
        <v>31</v>
      </c>
      <c r="B106" s="36" t="s">
        <v>88</v>
      </c>
      <c r="C106" s="38" t="s">
        <v>83</v>
      </c>
      <c r="D106" s="9">
        <f>D107</f>
        <v>510</v>
      </c>
      <c r="E106" s="1"/>
      <c r="F106" s="1"/>
      <c r="G106" s="1"/>
    </row>
    <row r="107" spans="1:7" ht="14.25" customHeight="1">
      <c r="A107" s="3" t="s">
        <v>32</v>
      </c>
      <c r="B107" s="35" t="s">
        <v>38</v>
      </c>
      <c r="C107" s="37" t="s">
        <v>84</v>
      </c>
      <c r="D107" s="9">
        <f>D108</f>
        <v>510</v>
      </c>
      <c r="E107" s="1"/>
      <c r="F107" s="1"/>
      <c r="G107" s="1"/>
    </row>
    <row r="108" spans="1:7" ht="16.5" customHeight="1" thickBot="1">
      <c r="A108" s="39" t="s">
        <v>32</v>
      </c>
      <c r="B108" s="40" t="s">
        <v>38</v>
      </c>
      <c r="C108" s="41" t="s">
        <v>192</v>
      </c>
      <c r="D108" s="42">
        <v>510</v>
      </c>
      <c r="E108" s="1"/>
      <c r="F108" s="1"/>
      <c r="G108" s="1"/>
    </row>
    <row r="109" spans="1:7" ht="16.5" customHeight="1" thickBot="1">
      <c r="A109" s="44" t="s">
        <v>33</v>
      </c>
      <c r="B109" s="45"/>
      <c r="C109" s="46"/>
      <c r="D109" s="47">
        <f>D82+D10</f>
        <v>214220.49999999997</v>
      </c>
      <c r="E109" s="1"/>
      <c r="F109" s="1"/>
      <c r="G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  <row r="115" spans="1:4" ht="12.75">
      <c r="A115" s="1"/>
      <c r="B115" s="1"/>
      <c r="C115" s="1"/>
      <c r="D115" s="1"/>
    </row>
    <row r="116" spans="1:4" ht="12.75">
      <c r="A116" s="1"/>
      <c r="B116" s="1"/>
      <c r="C116" s="1"/>
      <c r="D116" s="1"/>
    </row>
    <row r="117" spans="1:4" ht="12.75">
      <c r="A117" s="1"/>
      <c r="B117" s="1"/>
      <c r="C117" s="1"/>
      <c r="D117" s="1"/>
    </row>
    <row r="118" spans="1:4" ht="12.75">
      <c r="A118" s="1"/>
      <c r="B118" s="1"/>
      <c r="C118" s="1"/>
      <c r="D118" s="1"/>
    </row>
    <row r="119" ht="12.75">
      <c r="D119" s="1"/>
    </row>
    <row r="120" ht="12.75">
      <c r="D120" s="1"/>
    </row>
    <row r="121" ht="12.75">
      <c r="D121" s="1"/>
    </row>
    <row r="122" ht="12.75">
      <c r="D122" s="1"/>
    </row>
    <row r="123" ht="12.75">
      <c r="D123" s="1"/>
    </row>
    <row r="124" ht="12.75">
      <c r="D124" s="1"/>
    </row>
    <row r="125" ht="12.75">
      <c r="D125" s="1"/>
    </row>
    <row r="126" ht="12.75">
      <c r="D126" s="1"/>
    </row>
  </sheetData>
  <sheetProtection/>
  <mergeCells count="6">
    <mergeCell ref="B9:C9"/>
    <mergeCell ref="B6:C8"/>
    <mergeCell ref="D6:D8"/>
    <mergeCell ref="C2:D2"/>
    <mergeCell ref="A4:D4"/>
    <mergeCell ref="A6:A8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Glavbux</cp:lastModifiedBy>
  <cp:lastPrinted>2016-02-09T02:57:01Z</cp:lastPrinted>
  <dcterms:created xsi:type="dcterms:W3CDTF">1999-06-18T11:49:53Z</dcterms:created>
  <dcterms:modified xsi:type="dcterms:W3CDTF">2016-02-15T03:31:29Z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