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8" sheetId="1" r:id="rId1"/>
  </sheets>
  <definedNames>
    <definedName name="_xlnm._FilterDatabase" localSheetId="0" hidden="1">'прил8'!$A$5:$E$250</definedName>
    <definedName name="_xlnm.Print_Titles" localSheetId="0">'прил8'!$5:$5</definedName>
    <definedName name="_xlnm.Print_Area" localSheetId="0">'прил8'!$A$1:$F$250</definedName>
  </definedNames>
  <calcPr fullCalcOnLoad="1"/>
</workbook>
</file>

<file path=xl/sharedStrings.xml><?xml version="1.0" encoding="utf-8"?>
<sst xmlns="http://schemas.openxmlformats.org/spreadsheetml/2006/main" count="621" uniqueCount="222">
  <si>
    <t/>
  </si>
  <si>
    <t>Наименование</t>
  </si>
  <si>
    <t>КЦСР</t>
  </si>
  <si>
    <t>КВР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</si>
  <si>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</si>
  <si>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</si>
  <si>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</si>
  <si>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</si>
  <si>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</si>
  <si>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</si>
  <si>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</si>
  <si>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</si>
  <si>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</si>
  <si>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</si>
  <si>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</si>
  <si>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</si>
  <si>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</si>
  <si>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</si>
  <si>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</si>
  <si>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</si>
  <si>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</si>
  <si>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</si>
  <si>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</si>
  <si>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</si>
  <si>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</si>
  <si>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</si>
  <si>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</si>
  <si>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</si>
  <si>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</si>
  <si>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</si>
  <si>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</si>
  <si>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</si>
  <si>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</si>
  <si>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</si>
  <si>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</si>
  <si>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</si>
  <si>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</si>
  <si>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</si>
  <si>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</si>
  <si>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</si>
  <si>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</si>
  <si>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</si>
  <si>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</si>
  <si>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</si>
  <si>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</si>
  <si>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</si>
  <si>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</si>
  <si>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</si>
  <si>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</si>
  <si>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</si>
  <si>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</si>
  <si>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</si>
  <si>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</si>
  <si>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</si>
  <si>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</si>
  <si>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</si>
  <si>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</si>
  <si>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</si>
  <si>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</si>
  <si>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</si>
  <si>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</si>
  <si>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</si>
  <si>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</si>
  <si>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</si>
  <si>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</si>
  <si>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</si>
  <si>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</si>
  <si>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</si>
  <si>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</si>
  <si>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</si>
  <si>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</si>
  <si>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</si>
  <si>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</si>
  <si>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</si>
  <si>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</si>
  <si>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</si>
  <si>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</si>
  <si>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</si>
  <si>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</si>
  <si>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</si>
  <si>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</si>
  <si>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</si>
  <si>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</si>
  <si>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</si>
  <si>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</si>
  <si>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</si>
  <si>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</si>
  <si>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</si>
  <si>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</si>
  <si>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</si>
  <si>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</si>
  <si>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</si>
  <si>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</si>
  <si>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</si>
  <si>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</si>
  <si>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</si>
  <si>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</si>
  <si>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</si>
  <si>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</si>
  <si>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</si>
  <si>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</si>
  <si>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</si>
  <si>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</si>
  <si>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</si>
  <si>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</si>
  <si>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</si>
  <si>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</si>
  <si>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</si>
  <si>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</si>
  <si>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</si>
  <si>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</si>
  <si>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</si>
  <si>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</si>
  <si>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</si>
  <si>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</si>
  <si>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</si>
  <si>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4360079519</t>
  </si>
  <si>
    <t>Закупка товаров, работ и услуг для нужд</t>
  </si>
  <si>
    <t>4360079528</t>
  </si>
  <si>
    <t>4360079539</t>
  </si>
  <si>
    <t>4360079533</t>
  </si>
  <si>
    <t>Другие  вопросы  в  области  охраны  окружающей  среды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</si>
  <si>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</si>
  <si>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</si>
  <si>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</si>
  <si>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</si>
  <si>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</si>
  <si>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</si>
  <si>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</si>
  <si>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</si>
  <si>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</si>
  <si>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</si>
  <si>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</si>
  <si>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</si>
  <si>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</si>
  <si>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</si>
  <si>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</si>
  <si>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</si>
  <si>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</si>
  <si>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</si>
  <si>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</si>
  <si>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</si>
  <si>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</si>
  <si>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</si>
  <si>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</si>
  <si>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</si>
  <si>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</si>
  <si>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</si>
  <si>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</si>
  <si>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</si>
  <si>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</si>
  <si>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</si>
  <si>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</si>
  <si>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</si>
  <si>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</si>
  <si>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</si>
  <si>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</si>
  <si>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</si>
  <si>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</si>
  <si>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</si>
  <si>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</si>
  <si>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</si>
  <si>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</si>
  <si>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</si>
  <si>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</si>
  <si>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5 "Совершенствование государственного управления в сфере культуры"</t>
  </si>
  <si>
    <t>9110620300</t>
  </si>
  <si>
    <t>9190021601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</si>
  <si>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</si>
  <si>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</si>
  <si>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>9110600224</t>
  </si>
  <si>
    <t>Прочие межбюджетные трансферты общего характера</t>
  </si>
  <si>
    <t>9190022106</t>
  </si>
  <si>
    <t>1403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</si>
  <si>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</si>
  <si>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</si>
  <si>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</si>
  <si>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 xml:space="preserve"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</si>
  <si>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тыс. рублей</t>
  </si>
  <si>
    <t>4210172320</t>
  </si>
  <si>
    <t>9110321000</t>
  </si>
  <si>
    <t>Доплаты к пенсиям, дополнительное  пенсионное  обеспечение</t>
  </si>
  <si>
    <t>9170000000</t>
  </si>
  <si>
    <t>Сумма 2018 год</t>
  </si>
  <si>
    <t>Сумма 2019 год</t>
  </si>
  <si>
    <t>Закупка товаров, работ и услуг для обеспечения муниципальных нужд</t>
  </si>
  <si>
    <t>4200000000</t>
  </si>
  <si>
    <t xml:space="preserve">Муниципальная программа "Развитие культуры и искусства в Балаганском районе на 2017-2020 годы" </t>
  </si>
  <si>
    <t>0703</t>
  </si>
  <si>
    <t>Муниципальная программа "Развитие образования в Балаганском районе на 2017-2020 годы"</t>
  </si>
  <si>
    <t>Подпрограмма 1"Развитие дошкольного образования Балаганского района"</t>
  </si>
  <si>
    <t>Подпрограмма 5 " Совершенствование государственного управления в сфере образования"</t>
  </si>
  <si>
    <t>Муниципальная программа "Молодежь Балаганского района на 2017-2020 годы"</t>
  </si>
  <si>
    <t>Муниципальная программа " Защита  окружающей  среды  в муниципальном образовании Балаганский  район на 2017-2020 годы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</si>
  <si>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</si>
  <si>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"Доступная среда для инвалидов и маломобильных групп населения  Балаганского района на 2017-2018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</si>
  <si>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</si>
  <si>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</si>
  <si>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</si>
  <si>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</si>
  <si>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0412</t>
  </si>
  <si>
    <t>Другие вопросы в области национальной экономики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</si>
  <si>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</si>
  <si>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Бюджетные инвестиции на приобретение объектов недвижимого имущества в государственную(муниципальную)собственность</t>
  </si>
  <si>
    <t>436007955</t>
  </si>
  <si>
    <t>Жилищное хозяйство</t>
  </si>
  <si>
    <t>412</t>
  </si>
  <si>
    <t>0501</t>
  </si>
  <si>
    <t>4360079554</t>
  </si>
  <si>
    <t xml:space="preserve">Муниципальная программа "Развитие физической культуры и  спорта в  Балаганском районе на 2017-2020 годы" 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</si>
  <si>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</t>
  </si>
  <si>
    <t>Подпрограмма 2 "Развитие общего образования Балаганского района"</t>
  </si>
  <si>
    <t>Подпрограмма 3 "Развитие дополнительного образования Балаганского района"</t>
  </si>
  <si>
    <t>Подпрограмма 4 "Отдых и оздоровление детей  в муниципальном образовании Балаганский район"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</si>
  <si>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</si>
  <si>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Осуществление отдельных областных    государственных   полномочий   по   предоставлению  мер  социальной  поддержки  многодетным  и малоимущим  семьям</t>
  </si>
  <si>
    <t>Муниципальная  программа "Улучшение условий и охраны труда в муниципальном  образовании Балаганский район на 2017-2020 годы"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</si>
  <si>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</si>
  <si>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РАСПРЕДЕЛЕНИЕ БЮДЖЕТНЫХ АССИГНОВАНИЙ ПО ЦЕЛЕВЫМ  СТАТЬЯМ (МУНИЦИПАЛЬНЫМ ПРОГРАММАМ БАЛАГАНСКОГО РАЙОНА И НЕПРОГРАММНЫМ НАПРАВЛЕНИЯМ ДЕЯТЕЛЬНОСТИ), ГРУППАМ РАСХОДОВ, РАЗДЕЛАМ, ПОДРАЗДЕЛАМ КЛАССИФИКАЦИИ БЮДЖЕТОВ НА ПЛАНОВЫЙ ПЕРИОД 2018 И 2019 годов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</si>
  <si>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</si>
  <si>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Муниципальная программа "Безопасность Балаганского района на 2017-2020 годы"</t>
  </si>
  <si>
    <t>Приложение 8                                     к решению Думы Балаганского района "О бюджете муниципального образования Балаганский район на 2017 год и на плановый период  2018 и 2019 годов"                   от 23.12.2016г.№4/1-рд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</si>
</sst>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center" wrapText="1"/>
    </xf>
    <xf numFmtId="164" fontId="6" fillId="24" borderId="10" xfId="0" applyNumberFormat="1" applyFont="1" applyFill="1" applyBorder="1" applyAlignment="1">
      <alignment horizontal="right" wrapText="1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49" fontId="5" fillId="24" borderId="0" xfId="0" applyNumberFormat="1" applyFont="1" applyFill="1" applyAlignment="1">
      <alignment horizontal="left" wrapText="1"/>
    </xf>
    <xf numFmtId="49" fontId="5" fillId="24" borderId="0" xfId="0" applyNumberFormat="1" applyFont="1" applyFill="1" applyAlignment="1">
      <alignment horizontal="left"/>
    </xf>
    <xf numFmtId="0" fontId="4" fillId="24" borderId="0" xfId="0" applyNumberFormat="1" applyFont="1" applyFill="1" applyBorder="1" applyAlignment="1">
      <alignment horizontal="right" vertical="top" wrapText="1" readingOrder="1"/>
    </xf>
    <xf numFmtId="0" fontId="6" fillId="24" borderId="10" xfId="0" applyNumberFormat="1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0" fontId="6" fillId="24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/>
    </xf>
    <xf numFmtId="166" fontId="5" fillId="24" borderId="10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164" fontId="5" fillId="24" borderId="10" xfId="0" applyNumberFormat="1" applyFont="1" applyFill="1" applyBorder="1" applyAlignment="1">
      <alignment horizontal="right" wrapText="1"/>
    </xf>
    <xf numFmtId="0" fontId="5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 wrapText="1"/>
    </xf>
    <xf numFmtId="164" fontId="4" fillId="24" borderId="10" xfId="0" applyNumberFormat="1" applyFont="1" applyFill="1" applyBorder="1" applyAlignment="1">
      <alignment/>
    </xf>
    <xf numFmtId="0" fontId="4" fillId="25" borderId="11" xfId="0" applyNumberFormat="1" applyFont="1" applyFill="1" applyBorder="1" applyAlignment="1">
      <alignment horizontal="left" vertical="top" wrapText="1" readingOrder="1"/>
    </xf>
    <xf numFmtId="165" fontId="6" fillId="24" borderId="10" xfId="0" applyNumberFormat="1" applyFont="1" applyFill="1" applyBorder="1" applyAlignment="1">
      <alignment vertical="center" wrapText="1"/>
    </xf>
    <xf numFmtId="166" fontId="2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 wrapText="1"/>
    </xf>
    <xf numFmtId="0" fontId="5" fillId="24" borderId="10" xfId="0" applyNumberFormat="1" applyFont="1" applyFill="1" applyBorder="1" applyAlignment="1">
      <alignment vertical="center" wrapText="1"/>
    </xf>
    <xf numFmtId="166" fontId="5" fillId="24" borderId="10" xfId="0" applyNumberFormat="1" applyFont="1" applyFill="1" applyBorder="1" applyAlignment="1">
      <alignment horizontal="right" wrapText="1"/>
    </xf>
    <xf numFmtId="49" fontId="4" fillId="24" borderId="10" xfId="0" applyNumberFormat="1" applyFont="1" applyFill="1" applyBorder="1" applyAlignment="1">
      <alignment horizontal="center" wrapText="1"/>
    </xf>
    <xf numFmtId="0" fontId="5" fillId="24" borderId="2" xfId="0" applyNumberFormat="1" applyFont="1" applyFill="1" applyBorder="1" applyAlignment="1" applyProtection="1">
      <alignment horizontal="left" vertical="top" wrapText="1"/>
      <protection/>
    </xf>
    <xf numFmtId="164" fontId="0" fillId="24" borderId="0" xfId="0" applyNumberFormat="1" applyFill="1" applyAlignment="1">
      <alignment/>
    </xf>
    <xf numFmtId="0" fontId="6" fillId="24" borderId="12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164" fontId="5" fillId="24" borderId="10" xfId="0" applyNumberFormat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center" wrapText="1" readingOrder="1"/>
    </xf>
    <xf numFmtId="0" fontId="4" fillId="24" borderId="0" xfId="0" applyFont="1" applyFill="1" applyAlignment="1">
      <alignment horizontal="left" wrapText="1"/>
    </xf>
    <xf numFmtId="0" fontId="4" fillId="24" borderId="0" xfId="0" applyNumberFormat="1" applyFont="1" applyFill="1" applyBorder="1" applyAlignment="1">
      <alignment horizontal="center" vertical="top" wrapText="1" readingOrder="1"/>
    </xf>
    <xf numFmtId="0" fontId="5" fillId="24" borderId="0" xfId="0" applyFont="1" applyFill="1" applyBorder="1" applyAlignment="1">
      <alignment horizontal="center" wrapText="1" readingOrder="1"/>
    </xf>
    <xf numFmtId="0" fontId="4" fillId="24" borderId="0" xfId="0" applyFont="1" applyFill="1" applyAlignment="1">
      <alignment horizontal="center" wrapText="1" readingOrder="1"/>
    </xf>
    <xf numFmtId="0" fontId="4" fillId="24" borderId="13" xfId="0" applyNumberFormat="1" applyFont="1" applyFill="1" applyBorder="1" applyAlignment="1">
      <alignment horizontal="right" vertical="top" wrapText="1" readingOrder="1"/>
    </xf>
    <xf numFmtId="0" fontId="0" fillId="24" borderId="13" xfId="0" applyFill="1" applyBorder="1" applyAlignment="1">
      <alignment horizontal="right" wrapText="1"/>
    </xf>
    <xf numFmtId="0" fontId="4" fillId="24" borderId="0" xfId="0" applyFont="1" applyFill="1" applyAlignment="1">
      <alignment horizontal="right" wrapText="1"/>
    </xf>
    <xf numFmtId="0" fontId="0" fillId="24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0.57421875" style="3" customWidth="1"/>
    <col min="2" max="2" width="13.8515625" style="3" customWidth="1"/>
    <col min="3" max="3" width="6.57421875" style="3" customWidth="1"/>
    <col min="4" max="4" width="6.28125" style="3" customWidth="1"/>
    <col min="5" max="5" width="13.140625" style="3" customWidth="1"/>
    <col min="6" max="6" width="12.57421875" style="3" customWidth="1"/>
    <col min="7" max="16384" width="9.140625" style="3" customWidth="1"/>
  </cols>
  <sheetData>
    <row r="1" spans="1:7" ht="118.5" customHeight="1">
      <c r="A1" s="4"/>
      <c r="C1" s="44" t="s">
        <v>221</v>
      </c>
      <c r="D1" s="44"/>
      <c r="E1" s="44"/>
      <c r="F1" s="45"/>
      <c r="G1" s="5"/>
    </row>
    <row r="2" spans="1:7" ht="15.75">
      <c r="A2" s="4"/>
      <c r="C2" s="38"/>
      <c r="D2" s="38"/>
      <c r="E2" s="38"/>
      <c r="F2" s="38"/>
      <c r="G2" s="6"/>
    </row>
    <row r="3" spans="1:6" ht="75" customHeight="1">
      <c r="A3" s="39" t="s">
        <v>218</v>
      </c>
      <c r="B3" s="40"/>
      <c r="C3" s="40"/>
      <c r="D3" s="40"/>
      <c r="E3" s="40"/>
      <c r="F3" s="41"/>
    </row>
    <row r="4" spans="1:6" ht="18.75" customHeight="1">
      <c r="A4" s="7" t="s">
        <v>0</v>
      </c>
      <c r="B4" s="7" t="s">
        <v>0</v>
      </c>
      <c r="C4" s="7" t="s">
        <v>0</v>
      </c>
      <c r="D4" s="42" t="s">
        <v>178</v>
      </c>
      <c r="E4" s="42"/>
      <c r="F4" s="43"/>
    </row>
    <row r="5" spans="1:6" ht="39.7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183</v>
      </c>
      <c r="F5" s="37" t="s">
        <v>184</v>
      </c>
    </row>
    <row r="6" spans="1:6" ht="26.25" customHeight="1">
      <c r="A6" s="8" t="s">
        <v>57</v>
      </c>
      <c r="B6" s="9"/>
      <c r="C6" s="10"/>
      <c r="D6" s="9"/>
      <c r="E6" s="11">
        <f>E7+E45+E99+E147</f>
        <v>220399.5</v>
      </c>
      <c r="F6" s="11">
        <f>F7+F45+F99+F147</f>
        <v>214246.5</v>
      </c>
    </row>
    <row r="7" spans="1:6" ht="45" customHeight="1">
      <c r="A7" s="12" t="s">
        <v>187</v>
      </c>
      <c r="B7" s="13" t="s">
        <v>186</v>
      </c>
      <c r="C7" s="14"/>
      <c r="D7" s="13"/>
      <c r="E7" s="2">
        <f>E8+E15+E23+E29+E37</f>
        <v>11343.3</v>
      </c>
      <c r="F7" s="2">
        <f>F8+F15+F23+F29+F37</f>
        <v>12708.800000000001</v>
      </c>
    </row>
    <row r="8" spans="1:6" ht="12" customHeight="1">
      <c r="A8" s="12" t="s">
        <v>58</v>
      </c>
      <c r="B8" s="13" t="s">
        <v>78</v>
      </c>
      <c r="C8" s="14"/>
      <c r="D8" s="13"/>
      <c r="E8" s="2">
        <f>E9</f>
        <v>5297</v>
      </c>
      <c r="F8" s="2">
        <f>F9</f>
        <v>5124</v>
      </c>
    </row>
    <row r="9" spans="1:6" ht="33" customHeight="1">
      <c r="A9" s="12" t="s">
        <v>59</v>
      </c>
      <c r="B9" s="13" t="s">
        <v>60</v>
      </c>
      <c r="C9" s="14"/>
      <c r="D9" s="13"/>
      <c r="E9" s="2">
        <f>SUM(E10+E12)</f>
        <v>5297</v>
      </c>
      <c r="F9" s="2">
        <f>SUM(F10+F12)</f>
        <v>5124</v>
      </c>
    </row>
    <row r="10" spans="1:6" ht="27" customHeight="1">
      <c r="A10" s="15" t="s">
        <v>14</v>
      </c>
      <c r="B10" s="1" t="s">
        <v>60</v>
      </c>
      <c r="C10" s="14">
        <v>600</v>
      </c>
      <c r="D10" s="13"/>
      <c r="E10" s="2">
        <f>E11</f>
        <v>1</v>
      </c>
      <c r="F10" s="2">
        <f>F11</f>
        <v>0</v>
      </c>
    </row>
    <row r="11" spans="1:6" ht="49.5" customHeight="1">
      <c r="A11" s="8" t="s">
        <v>46</v>
      </c>
      <c r="B11" s="13" t="s">
        <v>60</v>
      </c>
      <c r="C11" s="14">
        <v>600</v>
      </c>
      <c r="D11" s="13" t="s">
        <v>16</v>
      </c>
      <c r="E11" s="2">
        <v>1</v>
      </c>
      <c r="F11" s="16"/>
    </row>
    <row r="12" spans="1:6" ht="45.75" customHeight="1">
      <c r="A12" s="15" t="s">
        <v>14</v>
      </c>
      <c r="B12" s="13" t="s">
        <v>60</v>
      </c>
      <c r="C12" s="14">
        <v>600</v>
      </c>
      <c r="D12" s="13"/>
      <c r="E12" s="2">
        <f>E13</f>
        <v>5296</v>
      </c>
      <c r="F12" s="2">
        <f>F13</f>
        <v>5124</v>
      </c>
    </row>
    <row r="13" spans="1:6" ht="18" customHeight="1">
      <c r="A13" s="8" t="s">
        <v>61</v>
      </c>
      <c r="B13" s="13" t="s">
        <v>60</v>
      </c>
      <c r="C13" s="14">
        <v>600</v>
      </c>
      <c r="D13" s="13" t="s">
        <v>24</v>
      </c>
      <c r="E13" s="17">
        <v>5296</v>
      </c>
      <c r="F13" s="16">
        <v>5124</v>
      </c>
    </row>
    <row r="14" spans="1:6" ht="21" customHeight="1">
      <c r="A14" s="8" t="s">
        <v>61</v>
      </c>
      <c r="B14" s="18" t="s">
        <v>179</v>
      </c>
      <c r="C14" s="14" t="s">
        <v>15</v>
      </c>
      <c r="D14" s="13" t="s">
        <v>24</v>
      </c>
      <c r="E14" s="2">
        <v>419</v>
      </c>
      <c r="F14" s="16"/>
    </row>
    <row r="15" spans="1:6" ht="16.5" customHeight="1">
      <c r="A15" s="12" t="s">
        <v>62</v>
      </c>
      <c r="B15" s="18" t="s">
        <v>79</v>
      </c>
      <c r="C15" s="18"/>
      <c r="D15" s="13"/>
      <c r="E15" s="19">
        <f>E16</f>
        <v>936.8</v>
      </c>
      <c r="F15" s="19">
        <f>F16</f>
        <v>1034.6</v>
      </c>
    </row>
    <row r="16" spans="1:6" ht="43.5" customHeight="1">
      <c r="A16" s="12" t="s">
        <v>63</v>
      </c>
      <c r="B16" s="1" t="s">
        <v>64</v>
      </c>
      <c r="C16" s="1"/>
      <c r="D16" s="13"/>
      <c r="E16" s="19">
        <f>E17+E19+E21</f>
        <v>936.8</v>
      </c>
      <c r="F16" s="19">
        <f>F17+F19+F21</f>
        <v>1034.6</v>
      </c>
    </row>
    <row r="17" spans="1:6" ht="66.75" customHeight="1">
      <c r="A17" s="8" t="s">
        <v>5</v>
      </c>
      <c r="B17" s="18" t="s">
        <v>65</v>
      </c>
      <c r="C17" s="18" t="s">
        <v>6</v>
      </c>
      <c r="D17" s="13"/>
      <c r="E17" s="2">
        <f>E18</f>
        <v>688.3</v>
      </c>
      <c r="F17" s="2">
        <f>F18</f>
        <v>735.6</v>
      </c>
    </row>
    <row r="18" spans="1:6" ht="19.5" customHeight="1">
      <c r="A18" s="8" t="s">
        <v>61</v>
      </c>
      <c r="B18" s="18" t="s">
        <v>65</v>
      </c>
      <c r="C18" s="18" t="s">
        <v>6</v>
      </c>
      <c r="D18" s="13" t="s">
        <v>24</v>
      </c>
      <c r="E18" s="2">
        <v>688.3</v>
      </c>
      <c r="F18" s="2">
        <v>735.6</v>
      </c>
    </row>
    <row r="19" spans="1:6" ht="29.25" customHeight="1">
      <c r="A19" s="15" t="s">
        <v>66</v>
      </c>
      <c r="B19" s="18" t="s">
        <v>65</v>
      </c>
      <c r="C19" s="18" t="s">
        <v>8</v>
      </c>
      <c r="D19" s="13"/>
      <c r="E19" s="19">
        <f>E20</f>
        <v>233.5</v>
      </c>
      <c r="F19" s="19">
        <f>F20</f>
        <v>283</v>
      </c>
    </row>
    <row r="20" spans="1:6" ht="24" customHeight="1">
      <c r="A20" s="8" t="s">
        <v>61</v>
      </c>
      <c r="B20" s="18" t="s">
        <v>65</v>
      </c>
      <c r="C20" s="18" t="s">
        <v>8</v>
      </c>
      <c r="D20" s="13" t="s">
        <v>24</v>
      </c>
      <c r="E20" s="19">
        <v>233.5</v>
      </c>
      <c r="F20" s="19">
        <v>283</v>
      </c>
    </row>
    <row r="21" spans="1:6" ht="20.25" customHeight="1">
      <c r="A21" s="8" t="s">
        <v>10</v>
      </c>
      <c r="B21" s="18" t="s">
        <v>65</v>
      </c>
      <c r="C21" s="20">
        <v>800</v>
      </c>
      <c r="D21" s="1"/>
      <c r="E21" s="19">
        <f>E22</f>
        <v>15</v>
      </c>
      <c r="F21" s="19">
        <f>F22</f>
        <v>16</v>
      </c>
    </row>
    <row r="22" spans="1:6" ht="17.25" customHeight="1">
      <c r="A22" s="8" t="s">
        <v>61</v>
      </c>
      <c r="B22" s="18" t="s">
        <v>65</v>
      </c>
      <c r="C22" s="20">
        <v>800</v>
      </c>
      <c r="D22" s="1" t="s">
        <v>24</v>
      </c>
      <c r="E22" s="19">
        <v>15</v>
      </c>
      <c r="F22" s="19">
        <v>16</v>
      </c>
    </row>
    <row r="23" spans="1:6" ht="26.25" customHeight="1">
      <c r="A23" s="12" t="s">
        <v>67</v>
      </c>
      <c r="B23" s="1" t="s">
        <v>77</v>
      </c>
      <c r="C23" s="14"/>
      <c r="D23" s="13"/>
      <c r="E23" s="19">
        <f>E24</f>
        <v>3058.6</v>
      </c>
      <c r="F23" s="19">
        <v>4160</v>
      </c>
    </row>
    <row r="24" spans="1:6" ht="66" customHeight="1">
      <c r="A24" s="12" t="s">
        <v>68</v>
      </c>
      <c r="B24" s="18" t="s">
        <v>69</v>
      </c>
      <c r="C24" s="14"/>
      <c r="D24" s="13"/>
      <c r="E24" s="19">
        <f>E25+E27</f>
        <v>3058.6</v>
      </c>
      <c r="F24" s="19">
        <f>F25+F27</f>
        <v>4175</v>
      </c>
    </row>
    <row r="25" spans="1:6" ht="45.75" customHeight="1">
      <c r="A25" s="15" t="s">
        <v>14</v>
      </c>
      <c r="B25" s="18" t="s">
        <v>69</v>
      </c>
      <c r="C25" s="14">
        <v>600</v>
      </c>
      <c r="D25" s="21"/>
      <c r="E25" s="19">
        <f>E26</f>
        <v>15</v>
      </c>
      <c r="F25" s="19">
        <f>F26</f>
        <v>15</v>
      </c>
    </row>
    <row r="26" spans="1:6" ht="46.5" customHeight="1">
      <c r="A26" s="8" t="s">
        <v>46</v>
      </c>
      <c r="B26" s="18" t="s">
        <v>69</v>
      </c>
      <c r="C26" s="14">
        <v>600</v>
      </c>
      <c r="D26" s="13" t="s">
        <v>16</v>
      </c>
      <c r="E26" s="2">
        <v>15</v>
      </c>
      <c r="F26" s="2">
        <v>15</v>
      </c>
    </row>
    <row r="27" spans="1:6" ht="49.5" customHeight="1">
      <c r="A27" s="8" t="s">
        <v>14</v>
      </c>
      <c r="B27" s="18" t="s">
        <v>69</v>
      </c>
      <c r="C27" s="14">
        <v>600</v>
      </c>
      <c r="D27" s="13"/>
      <c r="E27" s="2">
        <f>E28</f>
        <v>3043.6</v>
      </c>
      <c r="F27" s="2">
        <f>F28</f>
        <v>4160</v>
      </c>
    </row>
    <row r="28" spans="1:6" ht="16.5" customHeight="1">
      <c r="A28" s="8" t="s">
        <v>61</v>
      </c>
      <c r="B28" s="18" t="s">
        <v>69</v>
      </c>
      <c r="C28" s="14">
        <v>600</v>
      </c>
      <c r="D28" s="13" t="s">
        <v>24</v>
      </c>
      <c r="E28" s="2">
        <v>3043.6</v>
      </c>
      <c r="F28" s="2">
        <v>4160</v>
      </c>
    </row>
    <row r="29" spans="1:6" ht="35.25" customHeight="1">
      <c r="A29" s="22" t="s">
        <v>70</v>
      </c>
      <c r="B29" s="1" t="s">
        <v>80</v>
      </c>
      <c r="C29" s="14"/>
      <c r="D29" s="13"/>
      <c r="E29" s="19">
        <v>1507.9</v>
      </c>
      <c r="F29" s="19">
        <f>F30</f>
        <v>1471.5</v>
      </c>
    </row>
    <row r="30" spans="1:6" ht="95.25" customHeight="1">
      <c r="A30" s="23" t="s">
        <v>219</v>
      </c>
      <c r="B30" s="1" t="s">
        <v>81</v>
      </c>
      <c r="C30" s="14"/>
      <c r="D30" s="13"/>
      <c r="E30" s="2">
        <f>E31+E33+E35</f>
        <v>1507.5</v>
      </c>
      <c r="F30" s="2">
        <f>F31+F33+F35</f>
        <v>1471.5</v>
      </c>
    </row>
    <row r="31" spans="1:6" ht="79.5" customHeight="1">
      <c r="A31" s="8" t="s">
        <v>5</v>
      </c>
      <c r="B31" s="1" t="s">
        <v>81</v>
      </c>
      <c r="C31" s="14">
        <v>100</v>
      </c>
      <c r="D31" s="13"/>
      <c r="E31" s="2">
        <f>E32</f>
        <v>1312</v>
      </c>
      <c r="F31" s="2">
        <f>F32</f>
        <v>1288</v>
      </c>
    </row>
    <row r="32" spans="1:6" ht="20.25" customHeight="1">
      <c r="A32" s="8" t="s">
        <v>45</v>
      </c>
      <c r="B32" s="1" t="s">
        <v>81</v>
      </c>
      <c r="C32" s="14">
        <v>100</v>
      </c>
      <c r="D32" s="13" t="s">
        <v>7</v>
      </c>
      <c r="E32" s="2">
        <v>1312</v>
      </c>
      <c r="F32" s="2">
        <v>1288</v>
      </c>
    </row>
    <row r="33" spans="1:6" ht="34.5" customHeight="1">
      <c r="A33" s="8" t="s">
        <v>185</v>
      </c>
      <c r="B33" s="1" t="s">
        <v>81</v>
      </c>
      <c r="C33" s="14" t="s">
        <v>8</v>
      </c>
      <c r="D33" s="13"/>
      <c r="E33" s="2">
        <f>E34</f>
        <v>177</v>
      </c>
      <c r="F33" s="2">
        <f>F34</f>
        <v>168</v>
      </c>
    </row>
    <row r="34" spans="1:6" ht="23.25" customHeight="1">
      <c r="A34" s="8" t="s">
        <v>45</v>
      </c>
      <c r="B34" s="1" t="s">
        <v>81</v>
      </c>
      <c r="C34" s="14" t="s">
        <v>8</v>
      </c>
      <c r="D34" s="13" t="s">
        <v>7</v>
      </c>
      <c r="E34" s="2">
        <v>177</v>
      </c>
      <c r="F34" s="2">
        <v>168</v>
      </c>
    </row>
    <row r="35" spans="1:6" ht="13.5" customHeight="1">
      <c r="A35" s="8" t="s">
        <v>10</v>
      </c>
      <c r="B35" s="1" t="s">
        <v>81</v>
      </c>
      <c r="C35" s="14">
        <v>800</v>
      </c>
      <c r="D35" s="13"/>
      <c r="E35" s="2">
        <f>E36</f>
        <v>18.5</v>
      </c>
      <c r="F35" s="2">
        <f>F36</f>
        <v>15.5</v>
      </c>
    </row>
    <row r="36" spans="1:6" ht="21.75" customHeight="1">
      <c r="A36" s="8" t="s">
        <v>45</v>
      </c>
      <c r="B36" s="1" t="s">
        <v>81</v>
      </c>
      <c r="C36" s="14">
        <v>800</v>
      </c>
      <c r="D36" s="13" t="s">
        <v>188</v>
      </c>
      <c r="E36" s="2">
        <v>18.5</v>
      </c>
      <c r="F36" s="2">
        <v>15.5</v>
      </c>
    </row>
    <row r="37" spans="1:6" ht="50.25" customHeight="1">
      <c r="A37" s="22" t="s">
        <v>165</v>
      </c>
      <c r="B37" s="1" t="s">
        <v>82</v>
      </c>
      <c r="C37" s="14"/>
      <c r="D37" s="13"/>
      <c r="E37" s="19">
        <f>E38</f>
        <v>543</v>
      </c>
      <c r="F37" s="19">
        <f>F38</f>
        <v>918.7</v>
      </c>
    </row>
    <row r="38" spans="1:6" ht="45" customHeight="1">
      <c r="A38" s="12" t="s">
        <v>71</v>
      </c>
      <c r="B38" s="1" t="s">
        <v>83</v>
      </c>
      <c r="C38" s="14"/>
      <c r="D38" s="13"/>
      <c r="E38" s="19">
        <f>E39+E41+E44</f>
        <v>543</v>
      </c>
      <c r="F38" s="19">
        <f>F39+F41+F44</f>
        <v>918.7</v>
      </c>
    </row>
    <row r="39" spans="1:6" ht="66" customHeight="1">
      <c r="A39" s="8" t="s">
        <v>5</v>
      </c>
      <c r="B39" s="1" t="s">
        <v>83</v>
      </c>
      <c r="C39" s="14">
        <v>100</v>
      </c>
      <c r="D39" s="13"/>
      <c r="E39" s="19">
        <f>E40</f>
        <v>479</v>
      </c>
      <c r="F39" s="19">
        <f>F40</f>
        <v>856.7</v>
      </c>
    </row>
    <row r="40" spans="1:6" ht="32.25" customHeight="1">
      <c r="A40" s="8" t="s">
        <v>48</v>
      </c>
      <c r="B40" s="1" t="s">
        <v>83</v>
      </c>
      <c r="C40" s="14">
        <v>100</v>
      </c>
      <c r="D40" s="13" t="s">
        <v>25</v>
      </c>
      <c r="E40" s="19">
        <v>479</v>
      </c>
      <c r="F40" s="2">
        <v>856.7</v>
      </c>
    </row>
    <row r="41" spans="1:6" ht="37.5" customHeight="1">
      <c r="A41" s="8" t="s">
        <v>185</v>
      </c>
      <c r="B41" s="1" t="s">
        <v>83</v>
      </c>
      <c r="C41" s="14">
        <v>200</v>
      </c>
      <c r="D41" s="13"/>
      <c r="E41" s="2">
        <f>E42</f>
        <v>62</v>
      </c>
      <c r="F41" s="2">
        <f>F42</f>
        <v>60</v>
      </c>
    </row>
    <row r="42" spans="1:6" ht="27.75" customHeight="1">
      <c r="A42" s="8" t="s">
        <v>48</v>
      </c>
      <c r="B42" s="1" t="s">
        <v>83</v>
      </c>
      <c r="C42" s="14">
        <v>200</v>
      </c>
      <c r="D42" s="13" t="s">
        <v>25</v>
      </c>
      <c r="E42" s="2">
        <v>62</v>
      </c>
      <c r="F42" s="2">
        <v>60</v>
      </c>
    </row>
    <row r="43" spans="1:6" ht="21.75" customHeight="1">
      <c r="A43" s="8" t="s">
        <v>10</v>
      </c>
      <c r="B43" s="1" t="s">
        <v>83</v>
      </c>
      <c r="C43" s="14">
        <v>800</v>
      </c>
      <c r="D43" s="13"/>
      <c r="E43" s="2">
        <f>E44</f>
        <v>2</v>
      </c>
      <c r="F43" s="2">
        <f>F44</f>
        <v>2</v>
      </c>
    </row>
    <row r="44" spans="1:6" ht="31.5" customHeight="1">
      <c r="A44" s="8" t="s">
        <v>48</v>
      </c>
      <c r="B44" s="1" t="s">
        <v>83</v>
      </c>
      <c r="C44" s="14">
        <v>800</v>
      </c>
      <c r="D44" s="13" t="s">
        <v>25</v>
      </c>
      <c r="E44" s="2">
        <v>2</v>
      </c>
      <c r="F44" s="16">
        <v>2</v>
      </c>
    </row>
    <row r="45" spans="1:6" ht="41.25" customHeight="1">
      <c r="A45" s="22" t="s">
        <v>189</v>
      </c>
      <c r="B45" s="1" t="s">
        <v>73</v>
      </c>
      <c r="C45" s="14"/>
      <c r="D45" s="13"/>
      <c r="E45" s="24">
        <f>E46+E61+E75+E79+E84</f>
        <v>163487.8</v>
      </c>
      <c r="F45" s="24">
        <v>160201.1</v>
      </c>
    </row>
    <row r="46" spans="1:6" ht="30.75" customHeight="1">
      <c r="A46" s="22" t="s">
        <v>190</v>
      </c>
      <c r="B46" s="1" t="s">
        <v>74</v>
      </c>
      <c r="C46" s="14"/>
      <c r="D46" s="13"/>
      <c r="E46" s="19">
        <v>42837.9</v>
      </c>
      <c r="F46" s="19">
        <f>F47</f>
        <v>40071.6</v>
      </c>
    </row>
    <row r="47" spans="1:6" ht="62.25" customHeight="1">
      <c r="A47" s="12" t="s">
        <v>72</v>
      </c>
      <c r="B47" s="1" t="s">
        <v>75</v>
      </c>
      <c r="C47" s="20"/>
      <c r="D47" s="1"/>
      <c r="E47" s="19">
        <f>E48+E50+E52+E54+E56</f>
        <v>42855.9</v>
      </c>
      <c r="F47" s="19">
        <f>F48+F50+F52+F54+F56</f>
        <v>40071.6</v>
      </c>
    </row>
    <row r="48" spans="1:6" ht="67.5" customHeight="1">
      <c r="A48" s="8" t="s">
        <v>5</v>
      </c>
      <c r="B48" s="18" t="s">
        <v>76</v>
      </c>
      <c r="C48" s="14">
        <v>100</v>
      </c>
      <c r="D48" s="13"/>
      <c r="E48" s="2">
        <f>E49</f>
        <v>2.5</v>
      </c>
      <c r="F48" s="2">
        <f>F49</f>
        <v>20</v>
      </c>
    </row>
    <row r="49" spans="1:6" ht="15" customHeight="1">
      <c r="A49" s="22" t="s">
        <v>44</v>
      </c>
      <c r="B49" s="18" t="s">
        <v>76</v>
      </c>
      <c r="C49" s="14">
        <v>100</v>
      </c>
      <c r="D49" s="13" t="s">
        <v>9</v>
      </c>
      <c r="E49" s="2">
        <v>2.5</v>
      </c>
      <c r="F49" s="2">
        <v>20</v>
      </c>
    </row>
    <row r="50" spans="1:6" ht="37.5" customHeight="1">
      <c r="A50" s="15" t="s">
        <v>84</v>
      </c>
      <c r="B50" s="18" t="s">
        <v>76</v>
      </c>
      <c r="C50" s="14">
        <v>200</v>
      </c>
      <c r="D50" s="13"/>
      <c r="E50" s="2">
        <f>E51</f>
        <v>8256.3</v>
      </c>
      <c r="F50" s="2">
        <f>F51</f>
        <v>7207.2</v>
      </c>
    </row>
    <row r="51" spans="1:6" ht="18" customHeight="1">
      <c r="A51" s="22" t="s">
        <v>44</v>
      </c>
      <c r="B51" s="18" t="s">
        <v>76</v>
      </c>
      <c r="C51" s="20">
        <v>200</v>
      </c>
      <c r="D51" s="1" t="s">
        <v>9</v>
      </c>
      <c r="E51" s="19">
        <v>8256.3</v>
      </c>
      <c r="F51" s="19">
        <v>7207.2</v>
      </c>
    </row>
    <row r="52" spans="1:6" ht="33.75" customHeight="1">
      <c r="A52" s="15" t="s">
        <v>84</v>
      </c>
      <c r="B52" s="18" t="s">
        <v>76</v>
      </c>
      <c r="C52" s="20">
        <v>200</v>
      </c>
      <c r="D52" s="1"/>
      <c r="E52" s="19">
        <f>E53</f>
        <v>18</v>
      </c>
      <c r="F52" s="19">
        <f>F53</f>
        <v>18</v>
      </c>
    </row>
    <row r="53" spans="1:6" ht="45" customHeight="1">
      <c r="A53" s="8" t="s">
        <v>46</v>
      </c>
      <c r="B53" s="18" t="s">
        <v>76</v>
      </c>
      <c r="C53" s="20">
        <v>200</v>
      </c>
      <c r="D53" s="1" t="s">
        <v>16</v>
      </c>
      <c r="E53" s="19">
        <v>18</v>
      </c>
      <c r="F53" s="19">
        <v>18</v>
      </c>
    </row>
    <row r="54" spans="1:6" ht="19.5" customHeight="1">
      <c r="A54" s="15" t="s">
        <v>10</v>
      </c>
      <c r="B54" s="18" t="s">
        <v>76</v>
      </c>
      <c r="C54" s="20">
        <v>800</v>
      </c>
      <c r="D54" s="13"/>
      <c r="E54" s="19">
        <f>E55</f>
        <v>220.7</v>
      </c>
      <c r="F54" s="19">
        <f>F55</f>
        <v>215</v>
      </c>
    </row>
    <row r="55" spans="1:6" ht="18.75" customHeight="1">
      <c r="A55" s="22" t="s">
        <v>44</v>
      </c>
      <c r="B55" s="18" t="s">
        <v>76</v>
      </c>
      <c r="C55" s="20">
        <v>800</v>
      </c>
      <c r="D55" s="13" t="s">
        <v>9</v>
      </c>
      <c r="E55" s="2">
        <v>220.7</v>
      </c>
      <c r="F55" s="2">
        <v>215</v>
      </c>
    </row>
    <row r="56" spans="1:6" ht="66" customHeight="1">
      <c r="A56" s="25" t="s">
        <v>85</v>
      </c>
      <c r="B56" s="1" t="s">
        <v>86</v>
      </c>
      <c r="C56" s="14"/>
      <c r="D56" s="13"/>
      <c r="E56" s="2">
        <f>E57+E59</f>
        <v>34358.4</v>
      </c>
      <c r="F56" s="2">
        <f>F57+F59</f>
        <v>32611.4</v>
      </c>
    </row>
    <row r="57" spans="1:6" ht="59.25" customHeight="1">
      <c r="A57" s="8" t="s">
        <v>5</v>
      </c>
      <c r="B57" s="1" t="s">
        <v>86</v>
      </c>
      <c r="C57" s="14">
        <v>100</v>
      </c>
      <c r="D57" s="13"/>
      <c r="E57" s="19">
        <f>E58</f>
        <v>34137.4</v>
      </c>
      <c r="F57" s="24">
        <f>F58</f>
        <v>32390.4</v>
      </c>
    </row>
    <row r="58" spans="1:6" ht="21.75" customHeight="1">
      <c r="A58" s="22" t="s">
        <v>44</v>
      </c>
      <c r="B58" s="1" t="s">
        <v>86</v>
      </c>
      <c r="C58" s="14" t="s">
        <v>6</v>
      </c>
      <c r="D58" s="13" t="s">
        <v>9</v>
      </c>
      <c r="E58" s="2">
        <v>34137.4</v>
      </c>
      <c r="F58" s="2">
        <v>32390.4</v>
      </c>
    </row>
    <row r="59" spans="1:6" ht="38.25" customHeight="1">
      <c r="A59" s="8" t="s">
        <v>185</v>
      </c>
      <c r="B59" s="1" t="s">
        <v>86</v>
      </c>
      <c r="C59" s="20">
        <v>200</v>
      </c>
      <c r="D59" s="13"/>
      <c r="E59" s="2">
        <f>E60</f>
        <v>221</v>
      </c>
      <c r="F59" s="2">
        <f>F60</f>
        <v>221</v>
      </c>
    </row>
    <row r="60" spans="1:6" ht="18.75" customHeight="1">
      <c r="A60" s="22" t="s">
        <v>44</v>
      </c>
      <c r="B60" s="1" t="s">
        <v>86</v>
      </c>
      <c r="C60" s="14" t="s">
        <v>8</v>
      </c>
      <c r="D60" s="13" t="s">
        <v>9</v>
      </c>
      <c r="E60" s="2">
        <v>221</v>
      </c>
      <c r="F60" s="2">
        <v>221</v>
      </c>
    </row>
    <row r="61" spans="1:6" ht="30" customHeight="1">
      <c r="A61" s="22" t="s">
        <v>211</v>
      </c>
      <c r="B61" s="1" t="s">
        <v>89</v>
      </c>
      <c r="C61" s="14"/>
      <c r="D61" s="13"/>
      <c r="E61" s="19">
        <f>E62+E65+E67+E69+E72</f>
        <v>113243.19999999998</v>
      </c>
      <c r="F61" s="19">
        <v>10499.4</v>
      </c>
    </row>
    <row r="62" spans="1:6" ht="81" customHeight="1">
      <c r="A62" s="12" t="s">
        <v>87</v>
      </c>
      <c r="B62" s="1" t="s">
        <v>90</v>
      </c>
      <c r="C62" s="20"/>
      <c r="D62" s="1"/>
      <c r="E62" s="19">
        <f>E63+E65+E67</f>
        <v>8383.699999999999</v>
      </c>
      <c r="F62" s="19">
        <f>F63+F65+F67</f>
        <v>7348.4</v>
      </c>
    </row>
    <row r="63" spans="1:6" ht="48" customHeight="1">
      <c r="A63" s="22" t="s">
        <v>88</v>
      </c>
      <c r="B63" s="13" t="s">
        <v>91</v>
      </c>
      <c r="C63" s="14">
        <v>600</v>
      </c>
      <c r="D63" s="13"/>
      <c r="E63" s="2">
        <f>E64</f>
        <v>8351.3</v>
      </c>
      <c r="F63" s="2">
        <f>F64</f>
        <v>7316</v>
      </c>
    </row>
    <row r="64" spans="1:6" ht="24" customHeight="1">
      <c r="A64" s="8" t="s">
        <v>45</v>
      </c>
      <c r="B64" s="13" t="s">
        <v>91</v>
      </c>
      <c r="C64" s="14">
        <v>600</v>
      </c>
      <c r="D64" s="13" t="s">
        <v>7</v>
      </c>
      <c r="E64" s="2">
        <v>8351.3</v>
      </c>
      <c r="F64" s="2">
        <v>7316</v>
      </c>
    </row>
    <row r="65" spans="1:6" ht="40.5" customHeight="1">
      <c r="A65" s="22" t="s">
        <v>160</v>
      </c>
      <c r="B65" s="13" t="s">
        <v>91</v>
      </c>
      <c r="C65" s="14">
        <v>600</v>
      </c>
      <c r="D65" s="13"/>
      <c r="E65" s="2">
        <f>E66</f>
        <v>5</v>
      </c>
      <c r="F65" s="2">
        <f>F66</f>
        <v>5</v>
      </c>
    </row>
    <row r="66" spans="1:6" ht="43.5" customHeight="1">
      <c r="A66" s="8" t="s">
        <v>46</v>
      </c>
      <c r="B66" s="13" t="s">
        <v>91</v>
      </c>
      <c r="C66" s="14">
        <v>600</v>
      </c>
      <c r="D66" s="13" t="s">
        <v>16</v>
      </c>
      <c r="E66" s="2">
        <v>5</v>
      </c>
      <c r="F66" s="2">
        <v>5</v>
      </c>
    </row>
    <row r="67" spans="1:6" ht="50.25" customHeight="1">
      <c r="A67" s="22" t="s">
        <v>160</v>
      </c>
      <c r="B67" s="13" t="s">
        <v>91</v>
      </c>
      <c r="C67" s="14">
        <v>600</v>
      </c>
      <c r="D67" s="13"/>
      <c r="E67" s="2">
        <f>E68</f>
        <v>27.4</v>
      </c>
      <c r="F67" s="2">
        <f>F68</f>
        <v>27.4</v>
      </c>
    </row>
    <row r="68" spans="1:6" ht="25.5" customHeight="1">
      <c r="A68" s="8" t="s">
        <v>51</v>
      </c>
      <c r="B68" s="13" t="s">
        <v>91</v>
      </c>
      <c r="C68" s="14">
        <v>600</v>
      </c>
      <c r="D68" s="13" t="s">
        <v>22</v>
      </c>
      <c r="E68" s="2">
        <v>27.4</v>
      </c>
      <c r="F68" s="2">
        <v>27.4</v>
      </c>
    </row>
    <row r="69" spans="1:6" ht="150" customHeight="1">
      <c r="A69" s="26" t="s">
        <v>92</v>
      </c>
      <c r="B69" s="1" t="s">
        <v>93</v>
      </c>
      <c r="C69" s="14"/>
      <c r="D69" s="13"/>
      <c r="E69" s="2">
        <f>E70</f>
        <v>102774.7</v>
      </c>
      <c r="F69" s="2">
        <f>F70</f>
        <v>97683.4</v>
      </c>
    </row>
    <row r="70" spans="1:6" ht="45.75" customHeight="1">
      <c r="A70" s="22" t="s">
        <v>161</v>
      </c>
      <c r="B70" s="13" t="s">
        <v>93</v>
      </c>
      <c r="C70" s="14">
        <v>600</v>
      </c>
      <c r="D70" s="13"/>
      <c r="E70" s="2">
        <f>E71</f>
        <v>102774.7</v>
      </c>
      <c r="F70" s="2">
        <f>F71</f>
        <v>97683.4</v>
      </c>
    </row>
    <row r="71" spans="1:6" ht="14.25" customHeight="1">
      <c r="A71" s="8" t="s">
        <v>45</v>
      </c>
      <c r="B71" s="13" t="s">
        <v>93</v>
      </c>
      <c r="C71" s="14">
        <v>600</v>
      </c>
      <c r="D71" s="13" t="s">
        <v>7</v>
      </c>
      <c r="E71" s="2">
        <v>102774.7</v>
      </c>
      <c r="F71" s="2">
        <v>97683.4</v>
      </c>
    </row>
    <row r="72" spans="1:6" ht="72.75" customHeight="1">
      <c r="A72" s="22" t="s">
        <v>215</v>
      </c>
      <c r="B72" s="1" t="s">
        <v>94</v>
      </c>
      <c r="C72" s="14"/>
      <c r="D72" s="13"/>
      <c r="E72" s="2">
        <f>E73</f>
        <v>2052.4</v>
      </c>
      <c r="F72" s="2">
        <f>F73</f>
        <v>1944.4</v>
      </c>
    </row>
    <row r="73" spans="1:6" ht="41.25" customHeight="1">
      <c r="A73" s="22" t="s">
        <v>88</v>
      </c>
      <c r="B73" s="1" t="s">
        <v>94</v>
      </c>
      <c r="C73" s="14">
        <v>600</v>
      </c>
      <c r="D73" s="13"/>
      <c r="E73" s="19">
        <f>E74</f>
        <v>2052.4</v>
      </c>
      <c r="F73" s="19">
        <f>F74</f>
        <v>1944.4</v>
      </c>
    </row>
    <row r="74" spans="1:6" ht="18" customHeight="1">
      <c r="A74" s="8" t="s">
        <v>51</v>
      </c>
      <c r="B74" s="1" t="s">
        <v>94</v>
      </c>
      <c r="C74" s="14">
        <v>600</v>
      </c>
      <c r="D74" s="13" t="s">
        <v>22</v>
      </c>
      <c r="E74" s="2">
        <v>2052.4</v>
      </c>
      <c r="F74" s="16">
        <v>1944.4</v>
      </c>
    </row>
    <row r="75" spans="1:6" ht="48" customHeight="1">
      <c r="A75" s="22" t="s">
        <v>212</v>
      </c>
      <c r="B75" s="1" t="s">
        <v>96</v>
      </c>
      <c r="C75" s="1"/>
      <c r="D75" s="13"/>
      <c r="E75" s="19">
        <f aca="true" t="shared" si="0" ref="E75:F77">E76</f>
        <v>4575.2</v>
      </c>
      <c r="F75" s="19">
        <f t="shared" si="0"/>
        <v>0</v>
      </c>
    </row>
    <row r="76" spans="1:6" ht="50.25" customHeight="1">
      <c r="A76" s="12" t="s">
        <v>95</v>
      </c>
      <c r="B76" s="1" t="s">
        <v>97</v>
      </c>
      <c r="C76" s="1"/>
      <c r="D76" s="13"/>
      <c r="E76" s="2">
        <f t="shared" si="0"/>
        <v>4575.2</v>
      </c>
      <c r="F76" s="2">
        <f t="shared" si="0"/>
        <v>0</v>
      </c>
    </row>
    <row r="77" spans="1:6" ht="50.25" customHeight="1">
      <c r="A77" s="22" t="s">
        <v>88</v>
      </c>
      <c r="B77" s="18" t="s">
        <v>98</v>
      </c>
      <c r="C77" s="14">
        <v>600</v>
      </c>
      <c r="D77" s="13"/>
      <c r="E77" s="2">
        <f t="shared" si="0"/>
        <v>4575.2</v>
      </c>
      <c r="F77" s="2">
        <f t="shared" si="0"/>
        <v>0</v>
      </c>
    </row>
    <row r="78" spans="1:6" ht="22.5" customHeight="1">
      <c r="A78" s="8" t="s">
        <v>45</v>
      </c>
      <c r="B78" s="18" t="s">
        <v>98</v>
      </c>
      <c r="C78" s="14">
        <v>600</v>
      </c>
      <c r="D78" s="13" t="s">
        <v>7</v>
      </c>
      <c r="E78" s="2">
        <v>4575.2</v>
      </c>
      <c r="F78" s="16"/>
    </row>
    <row r="79" spans="1:6" ht="45" customHeight="1">
      <c r="A79" s="22" t="s">
        <v>213</v>
      </c>
      <c r="B79" s="1" t="s">
        <v>101</v>
      </c>
      <c r="C79" s="14"/>
      <c r="D79" s="13"/>
      <c r="E79" s="2">
        <f aca="true" t="shared" si="1" ref="E79:F82">E80</f>
        <v>183.4</v>
      </c>
      <c r="F79" s="2">
        <f t="shared" si="1"/>
        <v>183.4</v>
      </c>
    </row>
    <row r="80" spans="1:6" ht="85.5" customHeight="1">
      <c r="A80" s="12" t="s">
        <v>99</v>
      </c>
      <c r="B80" s="1" t="s">
        <v>102</v>
      </c>
      <c r="C80" s="14"/>
      <c r="D80" s="13"/>
      <c r="E80" s="2">
        <f t="shared" si="1"/>
        <v>183.4</v>
      </c>
      <c r="F80" s="2">
        <f t="shared" si="1"/>
        <v>183.4</v>
      </c>
    </row>
    <row r="81" spans="1:6" ht="31.5" customHeight="1">
      <c r="A81" s="12" t="s">
        <v>100</v>
      </c>
      <c r="B81" s="1" t="s">
        <v>103</v>
      </c>
      <c r="C81" s="14"/>
      <c r="D81" s="13"/>
      <c r="E81" s="19">
        <f t="shared" si="1"/>
        <v>183.4</v>
      </c>
      <c r="F81" s="19">
        <f t="shared" si="1"/>
        <v>183.4</v>
      </c>
    </row>
    <row r="82" spans="1:7" ht="51.75" customHeight="1">
      <c r="A82" s="22" t="s">
        <v>88</v>
      </c>
      <c r="B82" s="1" t="s">
        <v>103</v>
      </c>
      <c r="C82" s="1" t="s">
        <v>15</v>
      </c>
      <c r="D82" s="1"/>
      <c r="E82" s="2">
        <f t="shared" si="1"/>
        <v>183.4</v>
      </c>
      <c r="F82" s="2">
        <f t="shared" si="1"/>
        <v>183.4</v>
      </c>
      <c r="G82" s="27"/>
    </row>
    <row r="83" spans="1:6" ht="30">
      <c r="A83" s="22" t="s">
        <v>104</v>
      </c>
      <c r="B83" s="1" t="s">
        <v>103</v>
      </c>
      <c r="C83" s="14">
        <v>600</v>
      </c>
      <c r="D83" s="13" t="s">
        <v>21</v>
      </c>
      <c r="E83" s="2">
        <v>183.4</v>
      </c>
      <c r="F83" s="2">
        <v>183.4</v>
      </c>
    </row>
    <row r="84" spans="1:6" ht="49.5" customHeight="1">
      <c r="A84" s="22" t="s">
        <v>191</v>
      </c>
      <c r="B84" s="1" t="s">
        <v>108</v>
      </c>
      <c r="C84" s="14"/>
      <c r="D84" s="13"/>
      <c r="E84" s="19">
        <f>E85</f>
        <v>2648.1</v>
      </c>
      <c r="F84" s="19">
        <f>F85</f>
        <v>2413.5</v>
      </c>
    </row>
    <row r="85" spans="1:6" ht="73.5" customHeight="1">
      <c r="A85" s="28" t="s">
        <v>105</v>
      </c>
      <c r="B85" s="1" t="s">
        <v>109</v>
      </c>
      <c r="C85" s="14"/>
      <c r="D85" s="13"/>
      <c r="E85" s="2">
        <f>E86+E93+E96</f>
        <v>2648.1</v>
      </c>
      <c r="F85" s="2">
        <f>F86+F93+F96</f>
        <v>2413.5</v>
      </c>
    </row>
    <row r="86" spans="1:6" ht="32.25" customHeight="1">
      <c r="A86" s="12" t="s">
        <v>106</v>
      </c>
      <c r="B86" s="1" t="s">
        <v>110</v>
      </c>
      <c r="C86" s="14"/>
      <c r="D86" s="13"/>
      <c r="E86" s="2">
        <f>E87+E89+E91</f>
        <v>978</v>
      </c>
      <c r="F86" s="2">
        <f>F87+F89+F91</f>
        <v>833.8</v>
      </c>
    </row>
    <row r="87" spans="1:6" ht="51.75" customHeight="1">
      <c r="A87" s="15" t="s">
        <v>107</v>
      </c>
      <c r="B87" s="18" t="s">
        <v>110</v>
      </c>
      <c r="C87" s="14">
        <v>100</v>
      </c>
      <c r="D87" s="13"/>
      <c r="E87" s="19">
        <f>E88</f>
        <v>806.1</v>
      </c>
      <c r="F87" s="19">
        <f>F88</f>
        <v>675.4</v>
      </c>
    </row>
    <row r="88" spans="1:6" ht="20.25" customHeight="1">
      <c r="A88" s="8" t="s">
        <v>47</v>
      </c>
      <c r="B88" s="18" t="s">
        <v>110</v>
      </c>
      <c r="C88" s="14">
        <v>100</v>
      </c>
      <c r="D88" s="13" t="s">
        <v>12</v>
      </c>
      <c r="E88" s="2">
        <v>806.1</v>
      </c>
      <c r="F88" s="2">
        <v>675.4</v>
      </c>
    </row>
    <row r="89" spans="1:6" ht="35.25" customHeight="1">
      <c r="A89" s="8" t="s">
        <v>185</v>
      </c>
      <c r="B89" s="18" t="s">
        <v>110</v>
      </c>
      <c r="C89" s="14" t="s">
        <v>8</v>
      </c>
      <c r="D89" s="13"/>
      <c r="E89" s="2">
        <f>E90</f>
        <v>157.1</v>
      </c>
      <c r="F89" s="2">
        <f>F90</f>
        <v>145.4</v>
      </c>
    </row>
    <row r="90" spans="1:6" ht="21.75" customHeight="1">
      <c r="A90" s="8" t="s">
        <v>47</v>
      </c>
      <c r="B90" s="18" t="s">
        <v>110</v>
      </c>
      <c r="C90" s="14">
        <v>200</v>
      </c>
      <c r="D90" s="13" t="s">
        <v>12</v>
      </c>
      <c r="E90" s="2">
        <v>157.1</v>
      </c>
      <c r="F90" s="2">
        <v>145.4</v>
      </c>
    </row>
    <row r="91" spans="1:6" ht="15.75" customHeight="1">
      <c r="A91" s="15" t="s">
        <v>10</v>
      </c>
      <c r="B91" s="18" t="s">
        <v>110</v>
      </c>
      <c r="C91" s="14">
        <v>800</v>
      </c>
      <c r="D91" s="13"/>
      <c r="E91" s="2">
        <f>E92</f>
        <v>14.8</v>
      </c>
      <c r="F91" s="2">
        <f>F92</f>
        <v>13</v>
      </c>
    </row>
    <row r="92" spans="1:6" ht="22.5" customHeight="1">
      <c r="A92" s="8" t="s">
        <v>47</v>
      </c>
      <c r="B92" s="18" t="s">
        <v>110</v>
      </c>
      <c r="C92" s="14">
        <v>800</v>
      </c>
      <c r="D92" s="13" t="s">
        <v>12</v>
      </c>
      <c r="E92" s="2">
        <v>14.8</v>
      </c>
      <c r="F92" s="2">
        <v>13</v>
      </c>
    </row>
    <row r="93" spans="1:6" ht="57.75" customHeight="1">
      <c r="A93" s="28" t="s">
        <v>111</v>
      </c>
      <c r="B93" s="18" t="s">
        <v>112</v>
      </c>
      <c r="C93" s="14"/>
      <c r="D93" s="13"/>
      <c r="E93" s="19">
        <f>E94</f>
        <v>143.6</v>
      </c>
      <c r="F93" s="19">
        <f>F94</f>
        <v>124.5</v>
      </c>
    </row>
    <row r="94" spans="1:6" ht="33.75" customHeight="1">
      <c r="A94" s="15" t="s">
        <v>84</v>
      </c>
      <c r="B94" s="18" t="s">
        <v>112</v>
      </c>
      <c r="C94" s="14">
        <v>200</v>
      </c>
      <c r="D94" s="13"/>
      <c r="E94" s="2">
        <f>E95</f>
        <v>143.6</v>
      </c>
      <c r="F94" s="2">
        <f>F95</f>
        <v>124.5</v>
      </c>
    </row>
    <row r="95" spans="1:6" ht="20.25" customHeight="1">
      <c r="A95" s="8" t="s">
        <v>47</v>
      </c>
      <c r="B95" s="18" t="s">
        <v>112</v>
      </c>
      <c r="C95" s="20">
        <v>200</v>
      </c>
      <c r="D95" s="1" t="s">
        <v>12</v>
      </c>
      <c r="E95" s="19">
        <v>143.6</v>
      </c>
      <c r="F95" s="19">
        <v>124.5</v>
      </c>
    </row>
    <row r="96" spans="1:6" ht="90" customHeight="1">
      <c r="A96" s="12" t="s">
        <v>174</v>
      </c>
      <c r="B96" s="1" t="s">
        <v>113</v>
      </c>
      <c r="C96" s="14"/>
      <c r="D96" s="13"/>
      <c r="E96" s="19">
        <f>E97</f>
        <v>1526.5</v>
      </c>
      <c r="F96" s="19">
        <f>F97</f>
        <v>1455.2</v>
      </c>
    </row>
    <row r="97" spans="1:6" ht="47.25" customHeight="1">
      <c r="A97" s="15" t="s">
        <v>107</v>
      </c>
      <c r="B97" s="1" t="s">
        <v>113</v>
      </c>
      <c r="C97" s="14">
        <v>100</v>
      </c>
      <c r="D97" s="13"/>
      <c r="E97" s="2">
        <f>E98</f>
        <v>1526.5</v>
      </c>
      <c r="F97" s="2">
        <f>F98</f>
        <v>1455.2</v>
      </c>
    </row>
    <row r="98" spans="1:6" ht="21" customHeight="1">
      <c r="A98" s="8" t="s">
        <v>47</v>
      </c>
      <c r="B98" s="1" t="s">
        <v>113</v>
      </c>
      <c r="C98" s="14">
        <v>100</v>
      </c>
      <c r="D98" s="13" t="s">
        <v>12</v>
      </c>
      <c r="E98" s="2">
        <v>1526.5</v>
      </c>
      <c r="F98" s="2">
        <v>1455.2</v>
      </c>
    </row>
    <row r="99" spans="1:6" ht="35.25" customHeight="1">
      <c r="A99" s="29" t="s">
        <v>114</v>
      </c>
      <c r="B99" s="1" t="s">
        <v>115</v>
      </c>
      <c r="C99" s="14"/>
      <c r="D99" s="13"/>
      <c r="E99" s="19">
        <f>E100+E106+E109+E116+E119+E125+E132+E135+E138+E141+E144</f>
        <v>5450.200000000001</v>
      </c>
      <c r="F99" s="19">
        <f>F100+F103+F106+F109+F116+F119+F125+F132+F135+F138+F141+F144</f>
        <v>6292.799999999999</v>
      </c>
    </row>
    <row r="100" spans="1:6" ht="59.25" customHeight="1">
      <c r="A100" s="12" t="s">
        <v>169</v>
      </c>
      <c r="B100" s="1" t="s">
        <v>168</v>
      </c>
      <c r="C100" s="14"/>
      <c r="D100" s="13"/>
      <c r="E100" s="19">
        <f>E101</f>
        <v>51</v>
      </c>
      <c r="F100" s="19">
        <f>F101</f>
        <v>51</v>
      </c>
    </row>
    <row r="101" spans="1:6" ht="35.25" customHeight="1">
      <c r="A101" s="15" t="s">
        <v>84</v>
      </c>
      <c r="B101" s="1" t="s">
        <v>168</v>
      </c>
      <c r="C101" s="14">
        <v>200</v>
      </c>
      <c r="D101" s="13"/>
      <c r="E101" s="19">
        <f>E102</f>
        <v>51</v>
      </c>
      <c r="F101" s="19">
        <f>F102</f>
        <v>51</v>
      </c>
    </row>
    <row r="102" spans="1:6" ht="24.75" customHeight="1">
      <c r="A102" s="8" t="s">
        <v>42</v>
      </c>
      <c r="B102" s="1" t="s">
        <v>168</v>
      </c>
      <c r="C102" s="14">
        <v>200</v>
      </c>
      <c r="D102" s="13" t="s">
        <v>23</v>
      </c>
      <c r="E102" s="19">
        <v>51</v>
      </c>
      <c r="F102" s="19">
        <v>51</v>
      </c>
    </row>
    <row r="103" spans="1:6" ht="68.25" customHeight="1">
      <c r="A103" s="12" t="s">
        <v>216</v>
      </c>
      <c r="B103" s="1" t="s">
        <v>118</v>
      </c>
      <c r="C103" s="14"/>
      <c r="D103" s="13"/>
      <c r="E103" s="2">
        <f>E104</f>
        <v>5.3</v>
      </c>
      <c r="F103" s="2">
        <f>F104</f>
        <v>5.3</v>
      </c>
    </row>
    <row r="104" spans="1:6" ht="41.25" customHeight="1">
      <c r="A104" s="15" t="s">
        <v>117</v>
      </c>
      <c r="B104" s="13" t="s">
        <v>118</v>
      </c>
      <c r="C104" s="14">
        <v>200</v>
      </c>
      <c r="D104" s="13"/>
      <c r="E104" s="2">
        <f>E105</f>
        <v>5.3</v>
      </c>
      <c r="F104" s="2">
        <f>F105</f>
        <v>5.3</v>
      </c>
    </row>
    <row r="105" spans="1:6" ht="27.75" customHeight="1">
      <c r="A105" s="8" t="s">
        <v>42</v>
      </c>
      <c r="B105" s="13" t="s">
        <v>118</v>
      </c>
      <c r="C105" s="14" t="s">
        <v>8</v>
      </c>
      <c r="D105" s="13" t="s">
        <v>23</v>
      </c>
      <c r="E105" s="2">
        <v>5.3</v>
      </c>
      <c r="F105" s="2">
        <v>5.3</v>
      </c>
    </row>
    <row r="106" spans="1:6" ht="33" customHeight="1">
      <c r="A106" s="12" t="s">
        <v>192</v>
      </c>
      <c r="B106" s="1" t="s">
        <v>115</v>
      </c>
      <c r="C106" s="14"/>
      <c r="D106" s="13"/>
      <c r="E106" s="19">
        <f>E107</f>
        <v>115.5</v>
      </c>
      <c r="F106" s="19">
        <f>F107</f>
        <v>127.5</v>
      </c>
    </row>
    <row r="107" spans="1:6" ht="30.75" customHeight="1">
      <c r="A107" s="15" t="s">
        <v>84</v>
      </c>
      <c r="B107" s="1" t="s">
        <v>115</v>
      </c>
      <c r="C107" s="14">
        <v>200</v>
      </c>
      <c r="D107" s="13"/>
      <c r="E107" s="19">
        <f>E108</f>
        <v>115.5</v>
      </c>
      <c r="F107" s="19">
        <f>F108</f>
        <v>127.5</v>
      </c>
    </row>
    <row r="108" spans="1:6" ht="33" customHeight="1">
      <c r="A108" s="22" t="s">
        <v>104</v>
      </c>
      <c r="B108" s="1" t="s">
        <v>115</v>
      </c>
      <c r="C108" s="14">
        <v>200</v>
      </c>
      <c r="D108" s="13" t="s">
        <v>21</v>
      </c>
      <c r="E108" s="19">
        <v>115.5</v>
      </c>
      <c r="F108" s="19">
        <v>127.5</v>
      </c>
    </row>
    <row r="109" spans="1:6" ht="44.25" customHeight="1">
      <c r="A109" s="12" t="s">
        <v>220</v>
      </c>
      <c r="B109" s="1" t="s">
        <v>116</v>
      </c>
      <c r="C109" s="14"/>
      <c r="D109" s="13"/>
      <c r="E109" s="19">
        <f>E111+E113+E115</f>
        <v>606.9000000000001</v>
      </c>
      <c r="F109" s="19">
        <f>F110+F112+F114</f>
        <v>915.2</v>
      </c>
    </row>
    <row r="110" spans="1:6" ht="33" customHeight="1">
      <c r="A110" s="15" t="s">
        <v>84</v>
      </c>
      <c r="B110" s="1" t="s">
        <v>116</v>
      </c>
      <c r="C110" s="14">
        <v>200</v>
      </c>
      <c r="D110" s="13"/>
      <c r="E110" s="2">
        <f>E111</f>
        <v>258.1</v>
      </c>
      <c r="F110" s="2">
        <f>F111</f>
        <v>369.6</v>
      </c>
    </row>
    <row r="111" spans="1:6" ht="24.75" customHeight="1">
      <c r="A111" s="8" t="s">
        <v>47</v>
      </c>
      <c r="B111" s="1" t="s">
        <v>116</v>
      </c>
      <c r="C111" s="14">
        <v>200</v>
      </c>
      <c r="D111" s="13" t="s">
        <v>12</v>
      </c>
      <c r="E111" s="2">
        <v>258.1</v>
      </c>
      <c r="F111" s="2">
        <v>369.6</v>
      </c>
    </row>
    <row r="112" spans="1:6" ht="50.25" customHeight="1">
      <c r="A112" s="22" t="s">
        <v>88</v>
      </c>
      <c r="B112" s="1" t="s">
        <v>116</v>
      </c>
      <c r="C112" s="14">
        <v>600</v>
      </c>
      <c r="D112" s="13"/>
      <c r="E112" s="2">
        <f>E113</f>
        <v>114.6</v>
      </c>
      <c r="F112" s="2">
        <f>F113</f>
        <v>305.6</v>
      </c>
    </row>
    <row r="113" spans="1:6" ht="17.25" customHeight="1">
      <c r="A113" s="8" t="s">
        <v>47</v>
      </c>
      <c r="B113" s="1" t="s">
        <v>116</v>
      </c>
      <c r="C113" s="14" t="s">
        <v>15</v>
      </c>
      <c r="D113" s="13" t="s">
        <v>12</v>
      </c>
      <c r="E113" s="2">
        <v>114.6</v>
      </c>
      <c r="F113" s="2">
        <v>305.6</v>
      </c>
    </row>
    <row r="114" spans="1:6" ht="34.5" customHeight="1">
      <c r="A114" s="15" t="s">
        <v>84</v>
      </c>
      <c r="B114" s="1" t="s">
        <v>116</v>
      </c>
      <c r="C114" s="14">
        <v>200</v>
      </c>
      <c r="D114" s="13"/>
      <c r="E114" s="2">
        <f>E115</f>
        <v>234.2</v>
      </c>
      <c r="F114" s="2">
        <f>F115</f>
        <v>240</v>
      </c>
    </row>
    <row r="115" spans="1:6" ht="18" customHeight="1">
      <c r="A115" s="8" t="s">
        <v>42</v>
      </c>
      <c r="B115" s="1" t="s">
        <v>116</v>
      </c>
      <c r="C115" s="14">
        <v>200</v>
      </c>
      <c r="D115" s="13" t="s">
        <v>23</v>
      </c>
      <c r="E115" s="2">
        <v>234.2</v>
      </c>
      <c r="F115" s="2">
        <v>240</v>
      </c>
    </row>
    <row r="116" spans="1:6" ht="61.5" customHeight="1">
      <c r="A116" s="12" t="s">
        <v>193</v>
      </c>
      <c r="B116" s="1" t="s">
        <v>120</v>
      </c>
      <c r="C116" s="14"/>
      <c r="D116" s="13"/>
      <c r="E116" s="19">
        <f>E117</f>
        <v>500</v>
      </c>
      <c r="F116" s="19">
        <f>F117</f>
        <v>500</v>
      </c>
    </row>
    <row r="117" spans="1:6" ht="30">
      <c r="A117" s="15" t="s">
        <v>117</v>
      </c>
      <c r="B117" s="13" t="s">
        <v>120</v>
      </c>
      <c r="C117" s="14">
        <v>200</v>
      </c>
      <c r="D117" s="13"/>
      <c r="E117" s="2">
        <f>E118</f>
        <v>500</v>
      </c>
      <c r="F117" s="2">
        <f>F118</f>
        <v>500</v>
      </c>
    </row>
    <row r="118" spans="1:6" ht="25.5" customHeight="1">
      <c r="A118" s="12" t="s">
        <v>121</v>
      </c>
      <c r="B118" s="13" t="s">
        <v>120</v>
      </c>
      <c r="C118" s="14">
        <v>200</v>
      </c>
      <c r="D118" s="13" t="s">
        <v>36</v>
      </c>
      <c r="E118" s="2">
        <v>500</v>
      </c>
      <c r="F118" s="2">
        <v>500</v>
      </c>
    </row>
    <row r="119" spans="1:6" ht="93.75" customHeight="1">
      <c r="A119" s="22" t="s">
        <v>194</v>
      </c>
      <c r="B119" s="1" t="s">
        <v>119</v>
      </c>
      <c r="C119" s="14"/>
      <c r="D119" s="13"/>
      <c r="E119" s="19">
        <f>E120+E122+E123</f>
        <v>786.2</v>
      </c>
      <c r="F119" s="19">
        <f>F120+F122+F123</f>
        <v>901</v>
      </c>
    </row>
    <row r="120" spans="1:6" ht="50.25" customHeight="1">
      <c r="A120" s="22" t="s">
        <v>88</v>
      </c>
      <c r="B120" s="1" t="s">
        <v>119</v>
      </c>
      <c r="C120" s="14">
        <v>600</v>
      </c>
      <c r="D120" s="13"/>
      <c r="E120" s="2">
        <f>E121</f>
        <v>316.2</v>
      </c>
      <c r="F120" s="2">
        <f>F121</f>
        <v>431</v>
      </c>
    </row>
    <row r="121" spans="1:6" ht="23.25" customHeight="1">
      <c r="A121" s="8" t="s">
        <v>47</v>
      </c>
      <c r="B121" s="1" t="s">
        <v>119</v>
      </c>
      <c r="C121" s="14">
        <v>600</v>
      </c>
      <c r="D121" s="13" t="s">
        <v>12</v>
      </c>
      <c r="E121" s="2">
        <v>316.2</v>
      </c>
      <c r="F121" s="2">
        <v>431</v>
      </c>
    </row>
    <row r="122" spans="1:6" ht="31.5" customHeight="1">
      <c r="A122" s="8" t="s">
        <v>48</v>
      </c>
      <c r="B122" s="1" t="s">
        <v>119</v>
      </c>
      <c r="C122" s="14">
        <v>600</v>
      </c>
      <c r="D122" s="13" t="s">
        <v>25</v>
      </c>
      <c r="E122" s="2">
        <v>260</v>
      </c>
      <c r="F122" s="2">
        <v>260</v>
      </c>
    </row>
    <row r="123" spans="1:6" ht="31.5" customHeight="1">
      <c r="A123" s="15" t="s">
        <v>84</v>
      </c>
      <c r="B123" s="1" t="s">
        <v>119</v>
      </c>
      <c r="C123" s="20">
        <v>200</v>
      </c>
      <c r="D123" s="1"/>
      <c r="E123" s="19">
        <f>E124</f>
        <v>210</v>
      </c>
      <c r="F123" s="19">
        <f>F124</f>
        <v>210</v>
      </c>
    </row>
    <row r="124" spans="1:6" ht="25.5" customHeight="1">
      <c r="A124" s="8" t="s">
        <v>42</v>
      </c>
      <c r="B124" s="1" t="s">
        <v>119</v>
      </c>
      <c r="C124" s="14">
        <v>200</v>
      </c>
      <c r="D124" s="13" t="s">
        <v>23</v>
      </c>
      <c r="E124" s="2">
        <v>210</v>
      </c>
      <c r="F124" s="2">
        <v>210</v>
      </c>
    </row>
    <row r="125" spans="1:6" ht="64.5" customHeight="1">
      <c r="A125" s="22" t="s">
        <v>195</v>
      </c>
      <c r="B125" s="1" t="s">
        <v>122</v>
      </c>
      <c r="C125" s="14"/>
      <c r="D125" s="13"/>
      <c r="E125" s="19">
        <f>E126+E128+E129</f>
        <v>510</v>
      </c>
      <c r="F125" s="19">
        <f>F126+F128+F129</f>
        <v>510</v>
      </c>
    </row>
    <row r="126" spans="1:6" ht="35.25" customHeight="1">
      <c r="A126" s="15" t="s">
        <v>84</v>
      </c>
      <c r="B126" s="13" t="s">
        <v>122</v>
      </c>
      <c r="C126" s="14">
        <v>200</v>
      </c>
      <c r="D126" s="13"/>
      <c r="E126" s="2">
        <f>E127</f>
        <v>120</v>
      </c>
      <c r="F126" s="2">
        <f>F127</f>
        <v>120</v>
      </c>
    </row>
    <row r="127" spans="1:6" ht="18.75" customHeight="1">
      <c r="A127" s="8" t="s">
        <v>42</v>
      </c>
      <c r="B127" s="13" t="s">
        <v>122</v>
      </c>
      <c r="C127" s="14">
        <v>200</v>
      </c>
      <c r="D127" s="13" t="s">
        <v>23</v>
      </c>
      <c r="E127" s="2">
        <v>120</v>
      </c>
      <c r="F127" s="2">
        <v>120</v>
      </c>
    </row>
    <row r="128" spans="1:6" ht="20.25" customHeight="1">
      <c r="A128" s="8" t="s">
        <v>47</v>
      </c>
      <c r="B128" s="13" t="s">
        <v>122</v>
      </c>
      <c r="C128" s="14">
        <v>200</v>
      </c>
      <c r="D128" s="13" t="s">
        <v>12</v>
      </c>
      <c r="E128" s="2">
        <v>290</v>
      </c>
      <c r="F128" s="2">
        <v>290</v>
      </c>
    </row>
    <row r="129" spans="1:6" ht="31.5" customHeight="1">
      <c r="A129" s="8" t="s">
        <v>48</v>
      </c>
      <c r="B129" s="13" t="s">
        <v>122</v>
      </c>
      <c r="C129" s="20">
        <v>200</v>
      </c>
      <c r="D129" s="1" t="s">
        <v>25</v>
      </c>
      <c r="E129" s="19">
        <v>100</v>
      </c>
      <c r="F129" s="19">
        <v>100</v>
      </c>
    </row>
    <row r="130" spans="1:6" ht="49.5" customHeight="1">
      <c r="A130" s="22" t="s">
        <v>88</v>
      </c>
      <c r="B130" s="13" t="s">
        <v>122</v>
      </c>
      <c r="C130" s="20">
        <v>600</v>
      </c>
      <c r="D130" s="13"/>
      <c r="E130" s="19">
        <f>E131</f>
        <v>50</v>
      </c>
      <c r="F130" s="19">
        <f>F131</f>
        <v>50</v>
      </c>
    </row>
    <row r="131" spans="1:6" ht="37.5" customHeight="1">
      <c r="A131" s="8" t="s">
        <v>48</v>
      </c>
      <c r="B131" s="13" t="s">
        <v>122</v>
      </c>
      <c r="C131" s="14">
        <v>600</v>
      </c>
      <c r="D131" s="1" t="s">
        <v>25</v>
      </c>
      <c r="E131" s="2">
        <v>50</v>
      </c>
      <c r="F131" s="2">
        <v>50</v>
      </c>
    </row>
    <row r="132" spans="1:6" ht="58.5" customHeight="1">
      <c r="A132" s="12" t="s">
        <v>196</v>
      </c>
      <c r="B132" s="1" t="s">
        <v>198</v>
      </c>
      <c r="C132" s="14"/>
      <c r="D132" s="1"/>
      <c r="E132" s="2">
        <f>E133</f>
        <v>20</v>
      </c>
      <c r="F132" s="2">
        <f>F133</f>
        <v>20</v>
      </c>
    </row>
    <row r="133" spans="1:6" ht="32.25" customHeight="1">
      <c r="A133" s="15" t="s">
        <v>84</v>
      </c>
      <c r="B133" s="1" t="s">
        <v>198</v>
      </c>
      <c r="C133" s="14">
        <v>200</v>
      </c>
      <c r="D133" s="1"/>
      <c r="E133" s="2">
        <f>E134</f>
        <v>20</v>
      </c>
      <c r="F133" s="2">
        <f>F134</f>
        <v>20</v>
      </c>
    </row>
    <row r="134" spans="1:6" ht="23.25" customHeight="1">
      <c r="A134" s="8" t="s">
        <v>42</v>
      </c>
      <c r="B134" s="1" t="s">
        <v>198</v>
      </c>
      <c r="C134" s="14">
        <v>200</v>
      </c>
      <c r="D134" s="1" t="s">
        <v>23</v>
      </c>
      <c r="E134" s="30">
        <v>20</v>
      </c>
      <c r="F134" s="30">
        <v>20</v>
      </c>
    </row>
    <row r="135" spans="1:6" ht="63" customHeight="1">
      <c r="A135" s="12" t="s">
        <v>197</v>
      </c>
      <c r="B135" s="1" t="s">
        <v>198</v>
      </c>
      <c r="C135" s="14"/>
      <c r="D135" s="1"/>
      <c r="E135" s="2">
        <f>E136</f>
        <v>1393.7</v>
      </c>
      <c r="F135" s="2">
        <f>F136</f>
        <v>1395.9</v>
      </c>
    </row>
    <row r="136" spans="1:6" ht="29.25" customHeight="1">
      <c r="A136" s="15" t="s">
        <v>84</v>
      </c>
      <c r="B136" s="1" t="s">
        <v>198</v>
      </c>
      <c r="C136" s="14">
        <v>200</v>
      </c>
      <c r="D136" s="1"/>
      <c r="E136" s="2">
        <f>E137</f>
        <v>1393.7</v>
      </c>
      <c r="F136" s="2">
        <f>F137</f>
        <v>1395.9</v>
      </c>
    </row>
    <row r="137" spans="1:6" ht="20.25" customHeight="1">
      <c r="A137" s="8" t="s">
        <v>42</v>
      </c>
      <c r="B137" s="1" t="s">
        <v>198</v>
      </c>
      <c r="C137" s="14">
        <v>200</v>
      </c>
      <c r="D137" s="1" t="s">
        <v>23</v>
      </c>
      <c r="E137" s="30">
        <v>1393.7</v>
      </c>
      <c r="F137" s="30">
        <v>1395.9</v>
      </c>
    </row>
    <row r="138" spans="1:6" ht="72" customHeight="1">
      <c r="A138" s="12" t="s">
        <v>199</v>
      </c>
      <c r="B138" s="1" t="s">
        <v>118</v>
      </c>
      <c r="C138" s="14"/>
      <c r="D138" s="1"/>
      <c r="E138" s="2">
        <f>E139</f>
        <v>6.4</v>
      </c>
      <c r="F138" s="2">
        <f>F139</f>
        <v>6.4</v>
      </c>
    </row>
    <row r="139" spans="1:6" ht="17.25" customHeight="1">
      <c r="A139" s="15" t="s">
        <v>10</v>
      </c>
      <c r="B139" s="1" t="s">
        <v>118</v>
      </c>
      <c r="C139" s="14">
        <v>200</v>
      </c>
      <c r="D139" s="1"/>
      <c r="E139" s="2">
        <f>E140</f>
        <v>6.4</v>
      </c>
      <c r="F139" s="2">
        <f>F140</f>
        <v>6.4</v>
      </c>
    </row>
    <row r="140" spans="1:6" ht="30" customHeight="1">
      <c r="A140" s="8" t="s">
        <v>201</v>
      </c>
      <c r="B140" s="1" t="s">
        <v>118</v>
      </c>
      <c r="C140" s="14">
        <v>200</v>
      </c>
      <c r="D140" s="1" t="s">
        <v>200</v>
      </c>
      <c r="E140" s="2">
        <v>6.4</v>
      </c>
      <c r="F140" s="2">
        <v>6.4</v>
      </c>
    </row>
    <row r="141" spans="1:6" ht="77.25" customHeight="1">
      <c r="A141" s="12" t="s">
        <v>202</v>
      </c>
      <c r="B141" s="1" t="s">
        <v>204</v>
      </c>
      <c r="C141" s="14"/>
      <c r="D141" s="1"/>
      <c r="E141" s="2">
        <f>E142</f>
        <v>700</v>
      </c>
      <c r="F141" s="2">
        <f>F142</f>
        <v>1100</v>
      </c>
    </row>
    <row r="142" spans="1:6" ht="66.75" customHeight="1">
      <c r="A142" s="12" t="s">
        <v>203</v>
      </c>
      <c r="B142" s="1" t="s">
        <v>204</v>
      </c>
      <c r="C142" s="14">
        <v>412</v>
      </c>
      <c r="D142" s="1"/>
      <c r="E142" s="2">
        <f>E143</f>
        <v>700</v>
      </c>
      <c r="F142" s="2">
        <f>F143</f>
        <v>1100</v>
      </c>
    </row>
    <row r="143" spans="1:6" ht="21.75" customHeight="1">
      <c r="A143" s="15" t="s">
        <v>205</v>
      </c>
      <c r="B143" s="1" t="s">
        <v>204</v>
      </c>
      <c r="C143" s="31" t="s">
        <v>206</v>
      </c>
      <c r="D143" s="31" t="s">
        <v>207</v>
      </c>
      <c r="E143" s="2">
        <v>700</v>
      </c>
      <c r="F143" s="2">
        <v>1100</v>
      </c>
    </row>
    <row r="144" spans="1:6" ht="47.25" customHeight="1">
      <c r="A144" s="12" t="s">
        <v>209</v>
      </c>
      <c r="B144" s="31" t="s">
        <v>208</v>
      </c>
      <c r="C144" s="31"/>
      <c r="D144" s="31"/>
      <c r="E144" s="2">
        <f>E145</f>
        <v>760.5</v>
      </c>
      <c r="F144" s="2">
        <f>F145</f>
        <v>760.5</v>
      </c>
    </row>
    <row r="145" spans="1:6" ht="38.25" customHeight="1">
      <c r="A145" s="15" t="s">
        <v>84</v>
      </c>
      <c r="B145" s="31" t="s">
        <v>208</v>
      </c>
      <c r="C145" s="31" t="s">
        <v>8</v>
      </c>
      <c r="D145" s="31"/>
      <c r="E145" s="2">
        <f>E146</f>
        <v>760.5</v>
      </c>
      <c r="F145" s="2">
        <f>F146</f>
        <v>760.5</v>
      </c>
    </row>
    <row r="146" spans="1:6" ht="18" customHeight="1">
      <c r="A146" s="15" t="s">
        <v>53</v>
      </c>
      <c r="B146" s="31" t="s">
        <v>208</v>
      </c>
      <c r="C146" s="31" t="s">
        <v>8</v>
      </c>
      <c r="D146" s="31" t="s">
        <v>26</v>
      </c>
      <c r="E146" s="2">
        <v>760.5</v>
      </c>
      <c r="F146" s="2">
        <v>760.5</v>
      </c>
    </row>
    <row r="147" spans="1:6" ht="11.25" customHeight="1">
      <c r="A147" s="12" t="s">
        <v>37</v>
      </c>
      <c r="B147" s="1" t="s">
        <v>126</v>
      </c>
      <c r="C147" s="14"/>
      <c r="D147" s="13"/>
      <c r="E147" s="2">
        <f>E148+E234+E238+E245+E248</f>
        <v>40118.2</v>
      </c>
      <c r="F147" s="2">
        <f>F148+F234+F238+F245+F248</f>
        <v>35043.8</v>
      </c>
    </row>
    <row r="148" spans="1:6" ht="86.25" customHeight="1">
      <c r="A148" s="22" t="s">
        <v>123</v>
      </c>
      <c r="B148" s="1" t="s">
        <v>127</v>
      </c>
      <c r="C148" s="14"/>
      <c r="D148" s="13"/>
      <c r="E148" s="19">
        <v>22793</v>
      </c>
      <c r="F148" s="19">
        <f>F149+F152+F155+F162+F170+F171+F174+F183+F186+F193+F198+F203+F208+F213+F218+F221+F226+F231</f>
        <v>17753.600000000002</v>
      </c>
    </row>
    <row r="149" spans="1:6" ht="33.75" customHeight="1">
      <c r="A149" s="12" t="s">
        <v>124</v>
      </c>
      <c r="B149" s="1" t="s">
        <v>128</v>
      </c>
      <c r="C149" s="14"/>
      <c r="D149" s="13"/>
      <c r="E149" s="19">
        <f>E150</f>
        <v>1908</v>
      </c>
      <c r="F149" s="19">
        <f>F150</f>
        <v>1908</v>
      </c>
    </row>
    <row r="150" spans="1:6" ht="72.75" customHeight="1">
      <c r="A150" s="22" t="s">
        <v>125</v>
      </c>
      <c r="B150" s="1" t="s">
        <v>128</v>
      </c>
      <c r="C150" s="14">
        <v>100</v>
      </c>
      <c r="D150" s="13"/>
      <c r="E150" s="2">
        <f>E151</f>
        <v>1908</v>
      </c>
      <c r="F150" s="24">
        <f>F151</f>
        <v>1908</v>
      </c>
    </row>
    <row r="151" spans="1:6" ht="43.5" customHeight="1">
      <c r="A151" s="12" t="s">
        <v>129</v>
      </c>
      <c r="B151" s="1" t="s">
        <v>128</v>
      </c>
      <c r="C151" s="14">
        <v>100</v>
      </c>
      <c r="D151" s="13" t="s">
        <v>35</v>
      </c>
      <c r="E151" s="2">
        <v>1908</v>
      </c>
      <c r="F151" s="2">
        <v>1908</v>
      </c>
    </row>
    <row r="152" spans="1:6" ht="47.25" customHeight="1">
      <c r="A152" s="12" t="s">
        <v>151</v>
      </c>
      <c r="B152" s="1" t="s">
        <v>180</v>
      </c>
      <c r="C152" s="14"/>
      <c r="D152" s="13"/>
      <c r="E152" s="2">
        <f>E154</f>
        <v>25</v>
      </c>
      <c r="F152" s="2">
        <f>F154</f>
        <v>25</v>
      </c>
    </row>
    <row r="153" spans="1:6" ht="35.25" customHeight="1">
      <c r="A153" s="15" t="s">
        <v>84</v>
      </c>
      <c r="B153" s="1" t="s">
        <v>180</v>
      </c>
      <c r="C153" s="14">
        <v>200</v>
      </c>
      <c r="D153" s="13"/>
      <c r="E153" s="2">
        <f>E154</f>
        <v>25</v>
      </c>
      <c r="F153" s="2">
        <f>F154</f>
        <v>25</v>
      </c>
    </row>
    <row r="154" spans="1:6" ht="80.25" customHeight="1">
      <c r="A154" s="8" t="s">
        <v>39</v>
      </c>
      <c r="B154" s="1" t="s">
        <v>180</v>
      </c>
      <c r="C154" s="14">
        <v>200</v>
      </c>
      <c r="D154" s="13" t="s">
        <v>38</v>
      </c>
      <c r="E154" s="2">
        <v>25</v>
      </c>
      <c r="F154" s="2">
        <v>25</v>
      </c>
    </row>
    <row r="155" spans="1:6" ht="59.25" customHeight="1">
      <c r="A155" s="22" t="s">
        <v>217</v>
      </c>
      <c r="B155" s="1" t="s">
        <v>152</v>
      </c>
      <c r="C155" s="14"/>
      <c r="D155" s="13"/>
      <c r="E155" s="19">
        <f>E156+E158+E160</f>
        <v>4753.1</v>
      </c>
      <c r="F155" s="19">
        <f>F156+F158+F160</f>
        <v>4205.5</v>
      </c>
    </row>
    <row r="156" spans="1:6" ht="72" customHeight="1">
      <c r="A156" s="22" t="s">
        <v>125</v>
      </c>
      <c r="B156" s="1" t="s">
        <v>152</v>
      </c>
      <c r="C156" s="14">
        <v>100</v>
      </c>
      <c r="D156" s="13"/>
      <c r="E156" s="2">
        <f>SUM(E157)</f>
        <v>4107.1</v>
      </c>
      <c r="F156" s="2">
        <f>SUM(F157)</f>
        <v>3730.2</v>
      </c>
    </row>
    <row r="157" spans="1:6" ht="50.25" customHeight="1">
      <c r="A157" s="8" t="s">
        <v>41</v>
      </c>
      <c r="B157" s="1" t="s">
        <v>152</v>
      </c>
      <c r="C157" s="14">
        <v>100</v>
      </c>
      <c r="D157" s="13" t="s">
        <v>29</v>
      </c>
      <c r="E157" s="2">
        <v>4107.1</v>
      </c>
      <c r="F157" s="16">
        <v>3730.2</v>
      </c>
    </row>
    <row r="158" spans="1:6" ht="27.75" customHeight="1">
      <c r="A158" s="15" t="s">
        <v>84</v>
      </c>
      <c r="B158" s="1" t="s">
        <v>152</v>
      </c>
      <c r="C158" s="14">
        <v>200</v>
      </c>
      <c r="D158" s="13"/>
      <c r="E158" s="2">
        <f>E159</f>
        <v>644.2</v>
      </c>
      <c r="F158" s="2">
        <f>F159</f>
        <v>473.5</v>
      </c>
    </row>
    <row r="159" spans="1:6" ht="59.25" customHeight="1">
      <c r="A159" s="8" t="s">
        <v>41</v>
      </c>
      <c r="B159" s="1" t="s">
        <v>152</v>
      </c>
      <c r="C159" s="14">
        <v>200</v>
      </c>
      <c r="D159" s="13" t="s">
        <v>29</v>
      </c>
      <c r="E159" s="2">
        <v>644.2</v>
      </c>
      <c r="F159" s="16">
        <v>473.5</v>
      </c>
    </row>
    <row r="160" spans="1:6" ht="23.25" customHeight="1">
      <c r="A160" s="15" t="s">
        <v>10</v>
      </c>
      <c r="B160" s="1" t="s">
        <v>152</v>
      </c>
      <c r="C160" s="14">
        <v>800</v>
      </c>
      <c r="D160" s="13"/>
      <c r="E160" s="2">
        <f>E161</f>
        <v>1.8</v>
      </c>
      <c r="F160" s="2">
        <f>F161</f>
        <v>1.8</v>
      </c>
    </row>
    <row r="161" spans="1:6" ht="66" customHeight="1">
      <c r="A161" s="8" t="s">
        <v>41</v>
      </c>
      <c r="B161" s="1" t="s">
        <v>152</v>
      </c>
      <c r="C161" s="14">
        <v>800</v>
      </c>
      <c r="D161" s="13" t="s">
        <v>29</v>
      </c>
      <c r="E161" s="2">
        <v>1.8</v>
      </c>
      <c r="F161" s="16">
        <v>1.8</v>
      </c>
    </row>
    <row r="162" spans="1:6" ht="28.5" customHeight="1">
      <c r="A162" s="12" t="s">
        <v>154</v>
      </c>
      <c r="B162" s="1" t="s">
        <v>159</v>
      </c>
      <c r="C162" s="14"/>
      <c r="D162" s="13"/>
      <c r="E162" s="2">
        <v>2509.2</v>
      </c>
      <c r="F162" s="2">
        <f>F163+F165+F169+F167</f>
        <v>2010.6</v>
      </c>
    </row>
    <row r="163" spans="1:6" ht="80.25" customHeight="1">
      <c r="A163" s="22" t="s">
        <v>125</v>
      </c>
      <c r="B163" s="1" t="s">
        <v>170</v>
      </c>
      <c r="C163" s="14">
        <v>100</v>
      </c>
      <c r="D163" s="13"/>
      <c r="E163" s="2">
        <f>E164</f>
        <v>2478.6</v>
      </c>
      <c r="F163" s="2">
        <f>F164</f>
        <v>1971.9</v>
      </c>
    </row>
    <row r="164" spans="1:6" ht="29.25" customHeight="1">
      <c r="A164" s="22" t="s">
        <v>153</v>
      </c>
      <c r="B164" s="1" t="s">
        <v>170</v>
      </c>
      <c r="C164" s="14">
        <v>100</v>
      </c>
      <c r="D164" s="13" t="s">
        <v>29</v>
      </c>
      <c r="E164" s="2">
        <v>2478.6</v>
      </c>
      <c r="F164" s="16">
        <v>1971.9</v>
      </c>
    </row>
    <row r="165" spans="1:6" ht="39" customHeight="1">
      <c r="A165" s="15" t="s">
        <v>84</v>
      </c>
      <c r="B165" s="1" t="s">
        <v>170</v>
      </c>
      <c r="C165" s="14">
        <v>200</v>
      </c>
      <c r="D165" s="13"/>
      <c r="E165" s="2">
        <v>30.6</v>
      </c>
      <c r="F165" s="2">
        <v>23.6</v>
      </c>
    </row>
    <row r="166" spans="1:6" ht="36.75" customHeight="1">
      <c r="A166" s="22" t="s">
        <v>153</v>
      </c>
      <c r="B166" s="1" t="s">
        <v>170</v>
      </c>
      <c r="C166" s="14">
        <v>200</v>
      </c>
      <c r="D166" s="13" t="s">
        <v>29</v>
      </c>
      <c r="E166" s="2">
        <v>30.6</v>
      </c>
      <c r="F166" s="16">
        <v>23.6</v>
      </c>
    </row>
    <row r="167" spans="1:6" ht="20.25" customHeight="1">
      <c r="A167" s="15" t="s">
        <v>10</v>
      </c>
      <c r="B167" s="1" t="s">
        <v>170</v>
      </c>
      <c r="C167" s="14">
        <v>800</v>
      </c>
      <c r="D167" s="13"/>
      <c r="E167" s="2">
        <f>E168</f>
        <v>0.2</v>
      </c>
      <c r="F167" s="2">
        <f>F168</f>
        <v>0.1</v>
      </c>
    </row>
    <row r="168" spans="1:6" ht="31.5" customHeight="1">
      <c r="A168" s="22" t="s">
        <v>153</v>
      </c>
      <c r="B168" s="1" t="s">
        <v>170</v>
      </c>
      <c r="C168" s="14">
        <v>800</v>
      </c>
      <c r="D168" s="13" t="s">
        <v>29</v>
      </c>
      <c r="E168" s="2">
        <v>0.2</v>
      </c>
      <c r="F168" s="16">
        <v>0.1</v>
      </c>
    </row>
    <row r="169" spans="1:6" ht="28.5" customHeight="1">
      <c r="A169" s="15" t="s">
        <v>84</v>
      </c>
      <c r="B169" s="1" t="s">
        <v>170</v>
      </c>
      <c r="C169" s="14">
        <v>200</v>
      </c>
      <c r="D169" s="13"/>
      <c r="E169" s="2">
        <f>E170</f>
        <v>16</v>
      </c>
      <c r="F169" s="2">
        <f>F170</f>
        <v>15</v>
      </c>
    </row>
    <row r="170" spans="1:6" ht="47.25" customHeight="1">
      <c r="A170" s="8" t="s">
        <v>46</v>
      </c>
      <c r="B170" s="1" t="s">
        <v>170</v>
      </c>
      <c r="C170" s="14">
        <v>200</v>
      </c>
      <c r="D170" s="13" t="s">
        <v>16</v>
      </c>
      <c r="E170" s="2">
        <v>16</v>
      </c>
      <c r="F170" s="2">
        <v>15</v>
      </c>
    </row>
    <row r="171" spans="1:6" ht="30">
      <c r="A171" s="32" t="s">
        <v>155</v>
      </c>
      <c r="B171" s="18" t="s">
        <v>166</v>
      </c>
      <c r="C171" s="14"/>
      <c r="D171" s="13"/>
      <c r="E171" s="19">
        <f>E172</f>
        <v>13.2</v>
      </c>
      <c r="F171" s="19">
        <f>F172</f>
        <v>0</v>
      </c>
    </row>
    <row r="172" spans="1:6" ht="37.5" customHeight="1">
      <c r="A172" s="8" t="s">
        <v>31</v>
      </c>
      <c r="B172" s="18" t="s">
        <v>166</v>
      </c>
      <c r="C172" s="14">
        <v>700</v>
      </c>
      <c r="D172" s="13"/>
      <c r="E172" s="2">
        <f>E173</f>
        <v>13.2</v>
      </c>
      <c r="F172" s="2"/>
    </row>
    <row r="173" spans="1:6" ht="27.75" customHeight="1">
      <c r="A173" s="32" t="s">
        <v>55</v>
      </c>
      <c r="B173" s="18" t="s">
        <v>166</v>
      </c>
      <c r="C173" s="14">
        <v>700</v>
      </c>
      <c r="D173" s="13" t="s">
        <v>32</v>
      </c>
      <c r="E173" s="2">
        <v>13.2</v>
      </c>
      <c r="F173" s="2"/>
    </row>
    <row r="174" spans="1:7" ht="48.75" customHeight="1">
      <c r="A174" s="12" t="s">
        <v>162</v>
      </c>
      <c r="B174" s="1" t="s">
        <v>133</v>
      </c>
      <c r="C174" s="20"/>
      <c r="D174" s="1"/>
      <c r="E174" s="19">
        <f>E175+E177+E179+E181</f>
        <v>6486.8</v>
      </c>
      <c r="F174" s="19">
        <f>F175+F177+F179+F181</f>
        <v>2661.4</v>
      </c>
      <c r="G174" s="33"/>
    </row>
    <row r="175" spans="1:6" ht="70.5" customHeight="1">
      <c r="A175" s="22" t="s">
        <v>125</v>
      </c>
      <c r="B175" s="13" t="s">
        <v>133</v>
      </c>
      <c r="C175" s="14">
        <v>100</v>
      </c>
      <c r="D175" s="13"/>
      <c r="E175" s="2">
        <f>SUM(E176)</f>
        <v>6186.1</v>
      </c>
      <c r="F175" s="2">
        <f>SUM(F176)</f>
        <v>2571.9</v>
      </c>
    </row>
    <row r="176" spans="1:6" ht="80.25" customHeight="1">
      <c r="A176" s="8" t="s">
        <v>40</v>
      </c>
      <c r="B176" s="13" t="s">
        <v>133</v>
      </c>
      <c r="C176" s="14">
        <v>100</v>
      </c>
      <c r="D176" s="1" t="s">
        <v>34</v>
      </c>
      <c r="E176" s="2">
        <v>6186.1</v>
      </c>
      <c r="F176" s="16">
        <v>2571.9</v>
      </c>
    </row>
    <row r="177" spans="1:6" ht="29.25" customHeight="1">
      <c r="A177" s="15" t="s">
        <v>84</v>
      </c>
      <c r="B177" s="13" t="s">
        <v>133</v>
      </c>
      <c r="C177" s="14">
        <v>200</v>
      </c>
      <c r="D177" s="13"/>
      <c r="E177" s="2">
        <v>249.4</v>
      </c>
      <c r="F177" s="2">
        <f>SUM(F178)</f>
        <v>38</v>
      </c>
    </row>
    <row r="178" spans="1:6" ht="74.25" customHeight="1">
      <c r="A178" s="8" t="s">
        <v>40</v>
      </c>
      <c r="B178" s="13" t="s">
        <v>133</v>
      </c>
      <c r="C178" s="14">
        <v>200</v>
      </c>
      <c r="D178" s="13" t="s">
        <v>34</v>
      </c>
      <c r="E178" s="2">
        <v>249.4</v>
      </c>
      <c r="F178" s="2">
        <v>38</v>
      </c>
    </row>
    <row r="179" spans="1:6" ht="18" customHeight="1">
      <c r="A179" s="8" t="s">
        <v>10</v>
      </c>
      <c r="B179" s="13" t="s">
        <v>133</v>
      </c>
      <c r="C179" s="14" t="s">
        <v>11</v>
      </c>
      <c r="D179" s="13"/>
      <c r="E179" s="2">
        <f>E180</f>
        <v>35.3</v>
      </c>
      <c r="F179" s="2">
        <f>F180</f>
        <v>35.5</v>
      </c>
    </row>
    <row r="180" spans="1:6" ht="90" customHeight="1">
      <c r="A180" s="8" t="s">
        <v>40</v>
      </c>
      <c r="B180" s="13" t="s">
        <v>133</v>
      </c>
      <c r="C180" s="14" t="s">
        <v>11</v>
      </c>
      <c r="D180" s="13" t="s">
        <v>34</v>
      </c>
      <c r="E180" s="2">
        <v>35.3</v>
      </c>
      <c r="F180" s="2">
        <v>35.5</v>
      </c>
    </row>
    <row r="181" spans="1:6" ht="32.25" customHeight="1">
      <c r="A181" s="15" t="s">
        <v>84</v>
      </c>
      <c r="B181" s="13" t="s">
        <v>133</v>
      </c>
      <c r="C181" s="14">
        <v>200</v>
      </c>
      <c r="D181" s="13"/>
      <c r="E181" s="2">
        <f>E182</f>
        <v>16</v>
      </c>
      <c r="F181" s="2">
        <f>F182</f>
        <v>16</v>
      </c>
    </row>
    <row r="182" spans="1:6" ht="47.25" customHeight="1">
      <c r="A182" s="8" t="s">
        <v>46</v>
      </c>
      <c r="B182" s="13" t="s">
        <v>133</v>
      </c>
      <c r="C182" s="14">
        <v>200</v>
      </c>
      <c r="D182" s="13" t="s">
        <v>16</v>
      </c>
      <c r="E182" s="2">
        <v>16</v>
      </c>
      <c r="F182" s="2">
        <v>16</v>
      </c>
    </row>
    <row r="183" spans="1:6" ht="29.25" customHeight="1">
      <c r="A183" s="15" t="s">
        <v>130</v>
      </c>
      <c r="B183" s="1" t="s">
        <v>131</v>
      </c>
      <c r="C183" s="14"/>
      <c r="D183" s="13"/>
      <c r="E183" s="19">
        <f>E184</f>
        <v>531</v>
      </c>
      <c r="F183" s="19">
        <f>F184</f>
        <v>531</v>
      </c>
    </row>
    <row r="184" spans="1:6" ht="18" customHeight="1">
      <c r="A184" s="15" t="s">
        <v>10</v>
      </c>
      <c r="B184" s="1" t="s">
        <v>131</v>
      </c>
      <c r="C184" s="14">
        <v>800</v>
      </c>
      <c r="D184" s="13"/>
      <c r="E184" s="2">
        <f>E185</f>
        <v>531</v>
      </c>
      <c r="F184" s="2">
        <f>F185</f>
        <v>531</v>
      </c>
    </row>
    <row r="185" spans="1:6" ht="12" customHeight="1">
      <c r="A185" s="12" t="s">
        <v>132</v>
      </c>
      <c r="B185" s="1" t="s">
        <v>131</v>
      </c>
      <c r="C185" s="14">
        <v>800</v>
      </c>
      <c r="D185" s="13" t="s">
        <v>30</v>
      </c>
      <c r="E185" s="2">
        <v>531</v>
      </c>
      <c r="F185" s="2">
        <v>531</v>
      </c>
    </row>
    <row r="186" spans="1:6" ht="55.5" customHeight="1">
      <c r="A186" s="12" t="s">
        <v>163</v>
      </c>
      <c r="B186" s="18" t="s">
        <v>164</v>
      </c>
      <c r="C186" s="1"/>
      <c r="D186" s="1"/>
      <c r="E186" s="30">
        <f>E187+E190+E192</f>
        <v>3502.4</v>
      </c>
      <c r="F186" s="30">
        <f>F187+F190+F192</f>
        <v>3502.4</v>
      </c>
    </row>
    <row r="187" spans="1:6" ht="60.75" customHeight="1">
      <c r="A187" s="22" t="s">
        <v>125</v>
      </c>
      <c r="B187" s="18" t="s">
        <v>164</v>
      </c>
      <c r="C187" s="14" t="s">
        <v>6</v>
      </c>
      <c r="D187" s="13"/>
      <c r="E187" s="19">
        <f>E188</f>
        <v>3104.1</v>
      </c>
      <c r="F187" s="19">
        <f>F188</f>
        <v>3104.1</v>
      </c>
    </row>
    <row r="188" spans="1:6" ht="14.25" customHeight="1">
      <c r="A188" s="8" t="s">
        <v>42</v>
      </c>
      <c r="B188" s="18" t="s">
        <v>164</v>
      </c>
      <c r="C188" s="14" t="s">
        <v>6</v>
      </c>
      <c r="D188" s="13" t="s">
        <v>23</v>
      </c>
      <c r="E188" s="2">
        <v>3104.1</v>
      </c>
      <c r="F188" s="2">
        <v>3104.1</v>
      </c>
    </row>
    <row r="189" spans="1:6" ht="27.75" customHeight="1">
      <c r="A189" s="15" t="s">
        <v>84</v>
      </c>
      <c r="B189" s="18" t="s">
        <v>164</v>
      </c>
      <c r="C189" s="14">
        <v>200</v>
      </c>
      <c r="D189" s="13"/>
      <c r="E189" s="2">
        <f>E190</f>
        <v>393.4</v>
      </c>
      <c r="F189" s="2">
        <f>F190</f>
        <v>393.4</v>
      </c>
    </row>
    <row r="190" spans="1:6" ht="18.75" customHeight="1">
      <c r="A190" s="8" t="s">
        <v>42</v>
      </c>
      <c r="B190" s="18" t="s">
        <v>164</v>
      </c>
      <c r="C190" s="20">
        <v>200</v>
      </c>
      <c r="D190" s="1" t="s">
        <v>23</v>
      </c>
      <c r="E190" s="19">
        <v>393.4</v>
      </c>
      <c r="F190" s="19">
        <v>393.4</v>
      </c>
    </row>
    <row r="191" spans="1:6" ht="17.25" customHeight="1">
      <c r="A191" s="15" t="s">
        <v>10</v>
      </c>
      <c r="B191" s="18" t="s">
        <v>164</v>
      </c>
      <c r="C191" s="20">
        <v>800</v>
      </c>
      <c r="D191" s="1"/>
      <c r="E191" s="19">
        <f>E192</f>
        <v>4.9</v>
      </c>
      <c r="F191" s="19">
        <f>F192</f>
        <v>4.9</v>
      </c>
    </row>
    <row r="192" spans="1:6" ht="20.25" customHeight="1">
      <c r="A192" s="8" t="s">
        <v>42</v>
      </c>
      <c r="B192" s="18" t="s">
        <v>164</v>
      </c>
      <c r="C192" s="20">
        <v>800</v>
      </c>
      <c r="D192" s="1" t="s">
        <v>23</v>
      </c>
      <c r="E192" s="19">
        <v>4.9</v>
      </c>
      <c r="F192" s="19">
        <v>4.9</v>
      </c>
    </row>
    <row r="193" spans="1:6" ht="109.5" customHeight="1">
      <c r="A193" s="22" t="s">
        <v>214</v>
      </c>
      <c r="B193" s="18" t="s">
        <v>145</v>
      </c>
      <c r="C193" s="14"/>
      <c r="D193" s="1"/>
      <c r="E193" s="2">
        <f>E194+E196</f>
        <v>290.2</v>
      </c>
      <c r="F193" s="2">
        <f>F194+F196</f>
        <v>275.79999999999995</v>
      </c>
    </row>
    <row r="194" spans="1:8" ht="57.75" customHeight="1">
      <c r="A194" s="22" t="s">
        <v>210</v>
      </c>
      <c r="B194" s="18" t="s">
        <v>145</v>
      </c>
      <c r="C194" s="14">
        <v>100</v>
      </c>
      <c r="D194" s="1"/>
      <c r="E194" s="2">
        <f>E195</f>
        <v>276.3</v>
      </c>
      <c r="F194" s="2">
        <f>F195</f>
        <v>261.9</v>
      </c>
      <c r="H194" s="33"/>
    </row>
    <row r="195" spans="1:6" ht="21" customHeight="1">
      <c r="A195" s="8" t="s">
        <v>50</v>
      </c>
      <c r="B195" s="18" t="s">
        <v>145</v>
      </c>
      <c r="C195" s="14">
        <v>100</v>
      </c>
      <c r="D195" s="1" t="s">
        <v>18</v>
      </c>
      <c r="E195" s="2">
        <v>276.3</v>
      </c>
      <c r="F195" s="16">
        <v>261.9</v>
      </c>
    </row>
    <row r="196" spans="1:6" ht="33.75" customHeight="1">
      <c r="A196" s="15" t="s">
        <v>84</v>
      </c>
      <c r="B196" s="18" t="s">
        <v>145</v>
      </c>
      <c r="C196" s="14">
        <v>200</v>
      </c>
      <c r="D196" s="1"/>
      <c r="E196" s="2">
        <f>E197</f>
        <v>13.9</v>
      </c>
      <c r="F196" s="2">
        <f>F197</f>
        <v>13.9</v>
      </c>
    </row>
    <row r="197" spans="1:6" ht="14.25" customHeight="1">
      <c r="A197" s="8" t="s">
        <v>50</v>
      </c>
      <c r="B197" s="18" t="s">
        <v>145</v>
      </c>
      <c r="C197" s="14">
        <v>200</v>
      </c>
      <c r="D197" s="1" t="s">
        <v>18</v>
      </c>
      <c r="E197" s="2">
        <v>13.9</v>
      </c>
      <c r="F197" s="2">
        <v>13.9</v>
      </c>
    </row>
    <row r="198" spans="1:6" ht="49.5" customHeight="1">
      <c r="A198" s="12" t="s">
        <v>146</v>
      </c>
      <c r="B198" s="18" t="s">
        <v>147</v>
      </c>
      <c r="C198" s="14"/>
      <c r="D198" s="1"/>
      <c r="E198" s="19">
        <f>E199+E201</f>
        <v>251.29999999999998</v>
      </c>
      <c r="F198" s="19">
        <f>F199+F201</f>
        <v>238.1</v>
      </c>
    </row>
    <row r="199" spans="1:6" ht="31.5" customHeight="1">
      <c r="A199" s="15" t="s">
        <v>84</v>
      </c>
      <c r="B199" s="18" t="s">
        <v>147</v>
      </c>
      <c r="C199" s="14">
        <v>200</v>
      </c>
      <c r="D199" s="1"/>
      <c r="E199" s="2">
        <f>E200</f>
        <v>4.6</v>
      </c>
      <c r="F199" s="2">
        <f>F200</f>
        <v>4.6</v>
      </c>
    </row>
    <row r="200" spans="1:6" ht="21" customHeight="1">
      <c r="A200" s="8" t="s">
        <v>50</v>
      </c>
      <c r="B200" s="18" t="s">
        <v>147</v>
      </c>
      <c r="C200" s="14">
        <v>200</v>
      </c>
      <c r="D200" s="1" t="s">
        <v>18</v>
      </c>
      <c r="E200" s="2">
        <v>4.6</v>
      </c>
      <c r="F200" s="2">
        <v>4.6</v>
      </c>
    </row>
    <row r="201" spans="1:6" ht="31.5" customHeight="1">
      <c r="A201" s="8" t="s">
        <v>13</v>
      </c>
      <c r="B201" s="18" t="s">
        <v>147</v>
      </c>
      <c r="C201" s="14">
        <v>300</v>
      </c>
      <c r="D201" s="1"/>
      <c r="E201" s="2">
        <f>E202</f>
        <v>246.7</v>
      </c>
      <c r="F201" s="2">
        <f>F202</f>
        <v>233.5</v>
      </c>
    </row>
    <row r="202" spans="1:6" ht="24.75" customHeight="1">
      <c r="A202" s="8" t="s">
        <v>50</v>
      </c>
      <c r="B202" s="18" t="s">
        <v>147</v>
      </c>
      <c r="C202" s="14">
        <v>300</v>
      </c>
      <c r="D202" s="1" t="s">
        <v>18</v>
      </c>
      <c r="E202" s="2">
        <v>246.7</v>
      </c>
      <c r="F202" s="16">
        <v>233.5</v>
      </c>
    </row>
    <row r="203" spans="1:6" ht="104.25" customHeight="1">
      <c r="A203" s="22" t="s">
        <v>175</v>
      </c>
      <c r="B203" s="18" t="s">
        <v>148</v>
      </c>
      <c r="C203" s="14"/>
      <c r="D203" s="1"/>
      <c r="E203" s="19">
        <f>E204+E206</f>
        <v>579.1999999999999</v>
      </c>
      <c r="F203" s="19">
        <f>F204+F206</f>
        <v>548.7</v>
      </c>
    </row>
    <row r="204" spans="1:6" ht="72.75" customHeight="1">
      <c r="A204" s="22" t="s">
        <v>125</v>
      </c>
      <c r="B204" s="18" t="s">
        <v>148</v>
      </c>
      <c r="C204" s="14">
        <v>100</v>
      </c>
      <c r="D204" s="1"/>
      <c r="E204" s="2">
        <f>E205</f>
        <v>555.3</v>
      </c>
      <c r="F204" s="2">
        <f>F205</f>
        <v>524.7</v>
      </c>
    </row>
    <row r="205" spans="1:6" ht="33" customHeight="1">
      <c r="A205" s="8" t="s">
        <v>52</v>
      </c>
      <c r="B205" s="18" t="s">
        <v>148</v>
      </c>
      <c r="C205" s="14">
        <v>100</v>
      </c>
      <c r="D205" s="1" t="s">
        <v>19</v>
      </c>
      <c r="E205" s="2">
        <v>555.3</v>
      </c>
      <c r="F205" s="2">
        <v>524.7</v>
      </c>
    </row>
    <row r="206" spans="1:6" ht="33.75" customHeight="1">
      <c r="A206" s="15" t="s">
        <v>84</v>
      </c>
      <c r="B206" s="18" t="s">
        <v>148</v>
      </c>
      <c r="C206" s="14">
        <v>200</v>
      </c>
      <c r="D206" s="1"/>
      <c r="E206" s="2">
        <f>E207</f>
        <v>23.9</v>
      </c>
      <c r="F206" s="2">
        <f>F207</f>
        <v>24</v>
      </c>
    </row>
    <row r="207" spans="1:6" ht="34.5" customHeight="1">
      <c r="A207" s="8" t="s">
        <v>52</v>
      </c>
      <c r="B207" s="18" t="s">
        <v>148</v>
      </c>
      <c r="C207" s="14">
        <v>200</v>
      </c>
      <c r="D207" s="1" t="s">
        <v>19</v>
      </c>
      <c r="E207" s="2">
        <v>23.9</v>
      </c>
      <c r="F207" s="2">
        <v>24</v>
      </c>
    </row>
    <row r="208" spans="1:6" ht="72" customHeight="1">
      <c r="A208" s="12" t="s">
        <v>176</v>
      </c>
      <c r="B208" s="1" t="s">
        <v>134</v>
      </c>
      <c r="C208" s="14"/>
      <c r="D208" s="13"/>
      <c r="E208" s="19">
        <f>E209+E211</f>
        <v>469.7</v>
      </c>
      <c r="F208" s="19">
        <f>F209+F211</f>
        <v>445</v>
      </c>
    </row>
    <row r="209" spans="1:6" ht="60" customHeight="1">
      <c r="A209" s="22" t="s">
        <v>125</v>
      </c>
      <c r="B209" s="1" t="s">
        <v>134</v>
      </c>
      <c r="C209" s="14" t="s">
        <v>6</v>
      </c>
      <c r="D209" s="13"/>
      <c r="E209" s="19">
        <f>E210</f>
        <v>384</v>
      </c>
      <c r="F209" s="19">
        <f>F210</f>
        <v>384</v>
      </c>
    </row>
    <row r="210" spans="1:6" ht="22.5" customHeight="1">
      <c r="A210" s="8" t="s">
        <v>42</v>
      </c>
      <c r="B210" s="1" t="s">
        <v>134</v>
      </c>
      <c r="C210" s="34">
        <v>100</v>
      </c>
      <c r="D210" s="1" t="s">
        <v>23</v>
      </c>
      <c r="E210" s="2">
        <v>384</v>
      </c>
      <c r="F210" s="2">
        <v>384</v>
      </c>
    </row>
    <row r="211" spans="1:6" ht="32.25" customHeight="1">
      <c r="A211" s="15" t="s">
        <v>84</v>
      </c>
      <c r="B211" s="1" t="s">
        <v>134</v>
      </c>
      <c r="C211" s="14">
        <v>200</v>
      </c>
      <c r="D211" s="13"/>
      <c r="E211" s="2">
        <f>E212</f>
        <v>85.7</v>
      </c>
      <c r="F211" s="2">
        <f>F212</f>
        <v>61</v>
      </c>
    </row>
    <row r="212" spans="1:6" ht="21.75" customHeight="1">
      <c r="A212" s="8" t="s">
        <v>42</v>
      </c>
      <c r="B212" s="1" t="s">
        <v>134</v>
      </c>
      <c r="C212" s="14">
        <v>200</v>
      </c>
      <c r="D212" s="1" t="s">
        <v>23</v>
      </c>
      <c r="E212" s="19">
        <v>85.7</v>
      </c>
      <c r="F212" s="19">
        <v>61</v>
      </c>
    </row>
    <row r="213" spans="1:6" ht="46.5" customHeight="1">
      <c r="A213" s="12" t="s">
        <v>135</v>
      </c>
      <c r="B213" s="1" t="s">
        <v>136</v>
      </c>
      <c r="C213" s="14"/>
      <c r="D213" s="13"/>
      <c r="E213" s="2">
        <f>E214+E216</f>
        <v>574.9</v>
      </c>
      <c r="F213" s="2">
        <f>F214+F216</f>
        <v>544.7</v>
      </c>
    </row>
    <row r="214" spans="1:6" ht="59.25" customHeight="1">
      <c r="A214" s="22" t="s">
        <v>125</v>
      </c>
      <c r="B214" s="1" t="s">
        <v>136</v>
      </c>
      <c r="C214" s="14" t="s">
        <v>6</v>
      </c>
      <c r="D214" s="13"/>
      <c r="E214" s="2">
        <f>E215</f>
        <v>523.9</v>
      </c>
      <c r="F214" s="2">
        <f>F215</f>
        <v>493.7</v>
      </c>
    </row>
    <row r="215" spans="1:6" ht="22.5" customHeight="1">
      <c r="A215" s="8" t="s">
        <v>42</v>
      </c>
      <c r="B215" s="1" t="s">
        <v>136</v>
      </c>
      <c r="C215" s="14" t="s">
        <v>6</v>
      </c>
      <c r="D215" s="1" t="s">
        <v>23</v>
      </c>
      <c r="E215" s="2">
        <v>523.9</v>
      </c>
      <c r="F215" s="16">
        <v>493.7</v>
      </c>
    </row>
    <row r="216" spans="1:6" ht="30">
      <c r="A216" s="15" t="s">
        <v>84</v>
      </c>
      <c r="B216" s="1" t="s">
        <v>136</v>
      </c>
      <c r="C216" s="14">
        <v>200</v>
      </c>
      <c r="D216" s="1"/>
      <c r="E216" s="19">
        <f>E217</f>
        <v>51</v>
      </c>
      <c r="F216" s="19">
        <f>F217</f>
        <v>51</v>
      </c>
    </row>
    <row r="217" spans="1:6" ht="20.25" customHeight="1">
      <c r="A217" s="8" t="s">
        <v>42</v>
      </c>
      <c r="B217" s="1" t="s">
        <v>136</v>
      </c>
      <c r="C217" s="14">
        <v>200</v>
      </c>
      <c r="D217" s="1" t="s">
        <v>23</v>
      </c>
      <c r="E217" s="19">
        <v>51</v>
      </c>
      <c r="F217" s="19">
        <v>51</v>
      </c>
    </row>
    <row r="218" spans="1:6" ht="65.25" customHeight="1">
      <c r="A218" s="35" t="s">
        <v>157</v>
      </c>
      <c r="B218" s="31" t="s">
        <v>158</v>
      </c>
      <c r="C218" s="14"/>
      <c r="D218" s="1"/>
      <c r="E218" s="19">
        <f>E219</f>
        <v>181.1</v>
      </c>
      <c r="F218" s="19">
        <f>F219</f>
        <v>152.9</v>
      </c>
    </row>
    <row r="219" spans="1:6" ht="33" customHeight="1">
      <c r="A219" s="15" t="s">
        <v>84</v>
      </c>
      <c r="B219" s="31" t="s">
        <v>158</v>
      </c>
      <c r="C219" s="14">
        <v>200</v>
      </c>
      <c r="D219" s="1"/>
      <c r="E219" s="19">
        <f>E220</f>
        <v>181.1</v>
      </c>
      <c r="F219" s="19">
        <f>F220</f>
        <v>152.9</v>
      </c>
    </row>
    <row r="220" spans="1:6" ht="30" customHeight="1">
      <c r="A220" s="35" t="s">
        <v>43</v>
      </c>
      <c r="B220" s="31" t="s">
        <v>158</v>
      </c>
      <c r="C220" s="14">
        <v>200</v>
      </c>
      <c r="D220" s="1" t="s">
        <v>28</v>
      </c>
      <c r="E220" s="19">
        <v>181.1</v>
      </c>
      <c r="F220" s="19">
        <v>152.9</v>
      </c>
    </row>
    <row r="221" spans="1:6" ht="73.5" customHeight="1">
      <c r="A221" s="12" t="s">
        <v>137</v>
      </c>
      <c r="B221" s="1" t="s">
        <v>138</v>
      </c>
      <c r="C221" s="14"/>
      <c r="D221" s="13"/>
      <c r="E221" s="2">
        <f>E222+E224</f>
        <v>151.4</v>
      </c>
      <c r="F221" s="2">
        <f>F222+F224</f>
        <v>143.4</v>
      </c>
    </row>
    <row r="222" spans="1:6" ht="58.5" customHeight="1">
      <c r="A222" s="22" t="s">
        <v>125</v>
      </c>
      <c r="B222" s="1" t="s">
        <v>138</v>
      </c>
      <c r="C222" s="14" t="s">
        <v>6</v>
      </c>
      <c r="D222" s="13"/>
      <c r="E222" s="19">
        <f>E223</f>
        <v>138.5</v>
      </c>
      <c r="F222" s="19">
        <f>F223</f>
        <v>138.5</v>
      </c>
    </row>
    <row r="223" spans="1:6" ht="18.75" customHeight="1">
      <c r="A223" s="8" t="s">
        <v>42</v>
      </c>
      <c r="B223" s="1" t="s">
        <v>138</v>
      </c>
      <c r="C223" s="14">
        <v>100</v>
      </c>
      <c r="D223" s="1" t="s">
        <v>23</v>
      </c>
      <c r="E223" s="19">
        <v>138.5</v>
      </c>
      <c r="F223" s="16">
        <v>138.5</v>
      </c>
    </row>
    <row r="224" spans="1:6" ht="32.25" customHeight="1">
      <c r="A224" s="8" t="s">
        <v>185</v>
      </c>
      <c r="B224" s="1" t="s">
        <v>138</v>
      </c>
      <c r="C224" s="14" t="s">
        <v>8</v>
      </c>
      <c r="D224" s="13"/>
      <c r="E224" s="2">
        <f>E225</f>
        <v>12.9</v>
      </c>
      <c r="F224" s="2">
        <f>F225</f>
        <v>4.9</v>
      </c>
    </row>
    <row r="225" spans="1:6" ht="18.75" customHeight="1">
      <c r="A225" s="8" t="s">
        <v>42</v>
      </c>
      <c r="B225" s="1" t="s">
        <v>138</v>
      </c>
      <c r="C225" s="14" t="s">
        <v>8</v>
      </c>
      <c r="D225" s="13" t="s">
        <v>23</v>
      </c>
      <c r="E225" s="3">
        <v>12.9</v>
      </c>
      <c r="F225" s="2">
        <v>4.9</v>
      </c>
    </row>
    <row r="226" spans="1:6" ht="72.75" customHeight="1">
      <c r="A226" s="12" t="s">
        <v>141</v>
      </c>
      <c r="B226" s="1" t="s">
        <v>142</v>
      </c>
      <c r="C226" s="14"/>
      <c r="D226" s="13"/>
      <c r="E226" s="2">
        <f>E227+E229</f>
        <v>554.1999999999999</v>
      </c>
      <c r="F226" s="2">
        <f>F227+F229</f>
        <v>545.5</v>
      </c>
    </row>
    <row r="227" spans="1:6" ht="73.5" customHeight="1">
      <c r="A227" s="22" t="s">
        <v>125</v>
      </c>
      <c r="B227" s="1" t="s">
        <v>142</v>
      </c>
      <c r="C227" s="14">
        <v>100</v>
      </c>
      <c r="D227" s="13"/>
      <c r="E227" s="2">
        <v>545.4</v>
      </c>
      <c r="F227" s="2">
        <v>536.7</v>
      </c>
    </row>
    <row r="228" spans="1:6" ht="18" customHeight="1">
      <c r="A228" s="8" t="s">
        <v>42</v>
      </c>
      <c r="B228" s="1" t="s">
        <v>142</v>
      </c>
      <c r="C228" s="14">
        <v>100</v>
      </c>
      <c r="D228" s="1" t="s">
        <v>23</v>
      </c>
      <c r="E228" s="2">
        <v>554.2</v>
      </c>
      <c r="F228" s="16">
        <v>536.7</v>
      </c>
    </row>
    <row r="229" spans="1:6" ht="33.75" customHeight="1">
      <c r="A229" s="8" t="s">
        <v>185</v>
      </c>
      <c r="B229" s="1" t="s">
        <v>142</v>
      </c>
      <c r="C229" s="14">
        <v>200</v>
      </c>
      <c r="D229" s="13"/>
      <c r="E229" s="2">
        <f>E230</f>
        <v>8.8</v>
      </c>
      <c r="F229" s="2">
        <f>F230</f>
        <v>8.8</v>
      </c>
    </row>
    <row r="230" spans="1:6" ht="18.75" customHeight="1">
      <c r="A230" s="8" t="s">
        <v>42</v>
      </c>
      <c r="B230" s="1" t="s">
        <v>142</v>
      </c>
      <c r="C230" s="14" t="s">
        <v>8</v>
      </c>
      <c r="D230" s="13" t="s">
        <v>23</v>
      </c>
      <c r="E230" s="2">
        <v>8.8</v>
      </c>
      <c r="F230" s="2">
        <v>8.8</v>
      </c>
    </row>
    <row r="231" spans="1:6" ht="132.75" customHeight="1">
      <c r="A231" s="36" t="s">
        <v>139</v>
      </c>
      <c r="B231" s="1" t="s">
        <v>140</v>
      </c>
      <c r="C231" s="14"/>
      <c r="D231" s="13"/>
      <c r="E231" s="2">
        <f>E232</f>
        <v>0.6</v>
      </c>
      <c r="F231" s="2">
        <f>F232</f>
        <v>0.6</v>
      </c>
    </row>
    <row r="232" spans="1:6" ht="27.75" customHeight="1">
      <c r="A232" s="8" t="s">
        <v>185</v>
      </c>
      <c r="B232" s="1" t="s">
        <v>140</v>
      </c>
      <c r="C232" s="14">
        <v>200</v>
      </c>
      <c r="D232" s="13"/>
      <c r="E232" s="2">
        <f>E233</f>
        <v>0.6</v>
      </c>
      <c r="F232" s="2">
        <f>F233</f>
        <v>0.6</v>
      </c>
    </row>
    <row r="233" spans="1:6" ht="18.75" customHeight="1">
      <c r="A233" s="8" t="s">
        <v>42</v>
      </c>
      <c r="B233" s="1" t="s">
        <v>140</v>
      </c>
      <c r="C233" s="20">
        <v>200</v>
      </c>
      <c r="D233" s="1" t="s">
        <v>23</v>
      </c>
      <c r="E233" s="19">
        <v>0.6</v>
      </c>
      <c r="F233" s="19">
        <v>0.6</v>
      </c>
    </row>
    <row r="234" spans="1:6" ht="31.5" customHeight="1">
      <c r="A234" s="22" t="s">
        <v>181</v>
      </c>
      <c r="B234" s="1" t="s">
        <v>182</v>
      </c>
      <c r="C234" s="20"/>
      <c r="D234" s="1"/>
      <c r="E234" s="19">
        <f>SUM(E235)</f>
        <v>3580</v>
      </c>
      <c r="F234" s="19">
        <f>SUM(F235)</f>
        <v>3580</v>
      </c>
    </row>
    <row r="235" spans="1:6" ht="64.5" customHeight="1">
      <c r="A235" s="15" t="s">
        <v>143</v>
      </c>
      <c r="B235" s="1" t="s">
        <v>144</v>
      </c>
      <c r="C235" s="14"/>
      <c r="D235" s="13"/>
      <c r="E235" s="19">
        <f>E236</f>
        <v>3580</v>
      </c>
      <c r="F235" s="19">
        <f>F236</f>
        <v>3580</v>
      </c>
    </row>
    <row r="236" spans="1:6" ht="32.25" customHeight="1">
      <c r="A236" s="8" t="s">
        <v>13</v>
      </c>
      <c r="B236" s="1" t="s">
        <v>144</v>
      </c>
      <c r="C236" s="14">
        <v>300</v>
      </c>
      <c r="D236" s="13"/>
      <c r="E236" s="2">
        <f>E237</f>
        <v>3580</v>
      </c>
      <c r="F236" s="2">
        <f>F237</f>
        <v>3580</v>
      </c>
    </row>
    <row r="237" spans="1:6" ht="16.5" customHeight="1">
      <c r="A237" s="8" t="s">
        <v>49</v>
      </c>
      <c r="B237" s="1" t="s">
        <v>144</v>
      </c>
      <c r="C237" s="20">
        <v>300</v>
      </c>
      <c r="D237" s="1" t="s">
        <v>20</v>
      </c>
      <c r="E237" s="19">
        <v>3580</v>
      </c>
      <c r="F237" s="19">
        <v>3580</v>
      </c>
    </row>
    <row r="238" spans="1:7" ht="30" customHeight="1">
      <c r="A238" s="12" t="s">
        <v>150</v>
      </c>
      <c r="B238" s="1" t="s">
        <v>149</v>
      </c>
      <c r="C238" s="14"/>
      <c r="D238" s="13"/>
      <c r="E238" s="19">
        <f>E239+E241+E244</f>
        <v>765.2</v>
      </c>
      <c r="F238" s="19">
        <f>F239+F241+F244</f>
        <v>765.2</v>
      </c>
      <c r="G238" s="33"/>
    </row>
    <row r="239" spans="1:6" ht="70.5" customHeight="1">
      <c r="A239" s="22" t="s">
        <v>125</v>
      </c>
      <c r="B239" s="1" t="s">
        <v>149</v>
      </c>
      <c r="C239" s="14">
        <v>100</v>
      </c>
      <c r="D239" s="13"/>
      <c r="E239" s="2">
        <f>E240</f>
        <v>461.1</v>
      </c>
      <c r="F239" s="2">
        <f>F240</f>
        <v>461.1</v>
      </c>
    </row>
    <row r="240" spans="1:6" ht="21.75" customHeight="1">
      <c r="A240" s="8" t="s">
        <v>54</v>
      </c>
      <c r="B240" s="1" t="s">
        <v>149</v>
      </c>
      <c r="C240" s="14">
        <v>100</v>
      </c>
      <c r="D240" s="13" t="s">
        <v>27</v>
      </c>
      <c r="E240" s="2">
        <v>461.1</v>
      </c>
      <c r="F240" s="2">
        <v>461.1</v>
      </c>
    </row>
    <row r="241" spans="1:6" ht="36.75" customHeight="1">
      <c r="A241" s="8" t="s">
        <v>185</v>
      </c>
      <c r="B241" s="1" t="s">
        <v>149</v>
      </c>
      <c r="C241" s="14" t="s">
        <v>8</v>
      </c>
      <c r="D241" s="13"/>
      <c r="E241" s="2">
        <f>E242</f>
        <v>304</v>
      </c>
      <c r="F241" s="2">
        <f>F242</f>
        <v>304</v>
      </c>
    </row>
    <row r="242" spans="1:6" ht="18.75" customHeight="1">
      <c r="A242" s="8" t="s">
        <v>54</v>
      </c>
      <c r="B242" s="1" t="s">
        <v>149</v>
      </c>
      <c r="C242" s="14" t="s">
        <v>8</v>
      </c>
      <c r="D242" s="13" t="s">
        <v>27</v>
      </c>
      <c r="E242" s="2">
        <v>304</v>
      </c>
      <c r="F242" s="2">
        <v>304</v>
      </c>
    </row>
    <row r="243" spans="1:6" ht="16.5" customHeight="1">
      <c r="A243" s="15" t="s">
        <v>10</v>
      </c>
      <c r="B243" s="1" t="s">
        <v>149</v>
      </c>
      <c r="C243" s="14">
        <v>800</v>
      </c>
      <c r="D243" s="13"/>
      <c r="E243" s="2">
        <f>SUM(E244)</f>
        <v>0.1</v>
      </c>
      <c r="F243" s="2">
        <f>SUM(F244)</f>
        <v>0.1</v>
      </c>
    </row>
    <row r="244" spans="1:6" ht="18" customHeight="1">
      <c r="A244" s="8" t="s">
        <v>54</v>
      </c>
      <c r="B244" s="1" t="s">
        <v>149</v>
      </c>
      <c r="C244" s="14">
        <v>800</v>
      </c>
      <c r="D244" s="13" t="s">
        <v>27</v>
      </c>
      <c r="E244" s="2">
        <v>0.1</v>
      </c>
      <c r="F244" s="2">
        <v>0.1</v>
      </c>
    </row>
    <row r="245" spans="1:6" ht="42.75" customHeight="1">
      <c r="A245" s="12" t="s">
        <v>156</v>
      </c>
      <c r="B245" s="1" t="s">
        <v>167</v>
      </c>
      <c r="C245" s="14"/>
      <c r="D245" s="13"/>
      <c r="E245" s="19">
        <f>SUM(E246)</f>
        <v>2712.5</v>
      </c>
      <c r="F245" s="19">
        <f>SUM(F246)</f>
        <v>2764</v>
      </c>
    </row>
    <row r="246" spans="1:6" ht="18.75" customHeight="1">
      <c r="A246" s="15" t="s">
        <v>17</v>
      </c>
      <c r="B246" s="1" t="s">
        <v>167</v>
      </c>
      <c r="C246" s="14">
        <v>500</v>
      </c>
      <c r="D246" s="13"/>
      <c r="E246" s="2">
        <f>SUM(E247)</f>
        <v>2712.5</v>
      </c>
      <c r="F246" s="2">
        <f>SUM(F247)</f>
        <v>2764</v>
      </c>
    </row>
    <row r="247" spans="1:6" ht="54" customHeight="1">
      <c r="A247" s="15" t="s">
        <v>56</v>
      </c>
      <c r="B247" s="1" t="s">
        <v>167</v>
      </c>
      <c r="C247" s="14">
        <v>500</v>
      </c>
      <c r="D247" s="13" t="s">
        <v>33</v>
      </c>
      <c r="E247" s="2">
        <v>2712.5</v>
      </c>
      <c r="F247" s="2">
        <v>2764</v>
      </c>
    </row>
    <row r="248" spans="1:6" ht="92.25" customHeight="1">
      <c r="A248" s="15" t="s">
        <v>177</v>
      </c>
      <c r="B248" s="1" t="s">
        <v>172</v>
      </c>
      <c r="C248" s="14"/>
      <c r="D248" s="13"/>
      <c r="E248" s="19">
        <f>SUM(E249)</f>
        <v>10267.5</v>
      </c>
      <c r="F248" s="19">
        <f>SUM(F249)</f>
        <v>10181</v>
      </c>
    </row>
    <row r="249" spans="1:6" ht="25.5" customHeight="1">
      <c r="A249" s="15" t="s">
        <v>17</v>
      </c>
      <c r="B249" s="1" t="s">
        <v>172</v>
      </c>
      <c r="C249" s="14">
        <v>500</v>
      </c>
      <c r="D249" s="13"/>
      <c r="E249" s="2">
        <f>SUM(E250)</f>
        <v>10267.5</v>
      </c>
      <c r="F249" s="2">
        <f>SUM(F250)</f>
        <v>10181</v>
      </c>
    </row>
    <row r="250" spans="1:6" ht="27" customHeight="1">
      <c r="A250" s="15" t="s">
        <v>171</v>
      </c>
      <c r="B250" s="1" t="s">
        <v>172</v>
      </c>
      <c r="C250" s="14">
        <v>500</v>
      </c>
      <c r="D250" s="13" t="s">
        <v>173</v>
      </c>
      <c r="E250" s="2">
        <v>10267.5</v>
      </c>
      <c r="F250" s="2">
        <v>10181</v>
      </c>
    </row>
  </sheetData>
  <sheetProtection autoFilter="0"/>
  <autoFilter ref="A5:E250"/>
  <mergeCells count="4">
    <mergeCell ref="C2:F2"/>
    <mergeCell ref="A3:F3"/>
    <mergeCell ref="D4:F4"/>
    <mergeCell ref="C1:F1"/>
  </mergeCells>
  <printOptions/>
  <pageMargins left="1.1811023622047245" right="0.5905511811023623" top="0.5905511811023623" bottom="0.5905511811023623" header="0" footer="0"/>
  <pageSetup fitToHeight="0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Name</cp:lastModifiedBy>
  <cp:lastPrinted>2016-12-23T09:11:18Z</cp:lastPrinted>
  <dcterms:created xsi:type="dcterms:W3CDTF">2014-10-18T01:58:08Z</dcterms:created>
  <dcterms:modified xsi:type="dcterms:W3CDTF">2016-12-23T09:11:21Z</dcterms:modified>
  <cp:category/>
  <cp:version/>
  <cp:contentType/>
  <cp:contentStatus/>
</cp:coreProperties>
</file>