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016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<sst xmlns="http://schemas.openxmlformats.org/spreadsheetml/2006/main" count="336" uniqueCount="217">
  <si>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</si>
  <si>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</si>
  <si>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</si>
  <si>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</si>
  <si>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</si>
  <si>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</si>
  <si>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</si>
  <si>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</si>
  <si>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</si>
  <si>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</si>
  <si>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</si>
  <si>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</si>
  <si>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</si>
  <si>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</si>
  <si>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</si>
  <si>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</si>
  <si>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</si>
  <si>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</si>
  <si>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</si>
  <si>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</si>
  <si>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</si>
  <si>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</si>
  <si>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</si>
  <si>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</si>
  <si>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</si>
  <si>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</si>
  <si>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</si>
  <si>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</si>
  <si>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</si>
  <si>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</si>
  <si>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</si>
  <si>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</si>
  <si>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</si>
  <si>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</si>
  <si>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</si>
  <si>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</si>
  <si>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</si>
  <si>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</si>
  <si>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</si>
  <si>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</si>
  <si>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</si>
  <si>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</si>
  <si>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</si>
  <si>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</si>
  <si>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</si>
  <si>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</si>
  <si>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</si>
  <si>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</si>
  <si>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</si>
  <si>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</si>
  <si>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</si>
  <si>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</si>
  <si>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</si>
  <si>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</si>
  <si>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</si>
  <si>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</si>
  <si>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</si>
  <si>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</si>
  <si>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</si>
  <si>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</si>
  <si>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</si>
  <si>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</si>
  <si>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</si>
  <si>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</si>
  <si>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</si>
  <si>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</si>
  <si>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</si>
  <si>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</si>
  <si>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</si>
  <si>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</si>
  <si>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20201000000000151</t>
  </si>
  <si>
    <t>20201001000000151</t>
  </si>
  <si>
    <t>20201001050000151</t>
  </si>
  <si>
    <t>20203000000000151</t>
  </si>
  <si>
    <t>20203022000000151</t>
  </si>
  <si>
    <t>20203022050000151</t>
  </si>
  <si>
    <t>20203024000000151</t>
  </si>
  <si>
    <t>20203024050000151</t>
  </si>
  <si>
    <t>20203999000000151</t>
  </si>
  <si>
    <t>20203999050000151</t>
  </si>
  <si>
    <t>20204000000000151</t>
  </si>
  <si>
    <t>20204014000000151</t>
  </si>
  <si>
    <t>20204014050000151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</si>
  <si>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</si>
  <si>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</si>
  <si>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</si>
  <si>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</si>
  <si>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</si>
  <si>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</si>
  <si>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</si>
  <si>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</si>
  <si>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</si>
  <si>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</si>
  <si>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</si>
  <si>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</si>
  <si>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</si>
  <si>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</si>
  <si>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</si>
  <si>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</si>
  <si>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</si>
  <si>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</si>
  <si>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</si>
  <si>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</si>
  <si>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</si>
  <si>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</si>
  <si>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</si>
  <si>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</si>
  <si>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</si>
  <si>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</si>
  <si>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</si>
  <si>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</si>
  <si>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</si>
  <si>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</si>
  <si>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</si>
  <si>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</si>
  <si>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</si>
  <si>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</si>
  <si>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</si>
  <si>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</si>
  <si>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</si>
  <si>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</si>
  <si>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</si>
  <si>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</si>
  <si>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</si>
  <si>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</si>
  <si>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</si>
  <si>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</si>
  <si>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</si>
  <si>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</si>
  <si>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</si>
  <si>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</si>
  <si>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</si>
  <si>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</si>
  <si>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</si>
  <si>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</si>
  <si>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</si>
  <si>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</si>
  <si>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</si>
  <si>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</si>
  <si>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</si>
  <si>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</si>
  <si>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</si>
  <si>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</si>
  <si>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</si>
  <si>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</si>
  <si>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</si>
  <si>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</si>
  <si>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</si>
  <si>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</si>
  <si>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</si>
  <si>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</si>
  <si>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</si>
  <si>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</si>
  <si>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</si>
  <si>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</si>
  <si>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</si>
  <si>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</si>
  <si>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</si>
  <si>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</si>
  <si>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</si>
  <si>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</si>
  <si>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Прогнозируемые доходы бюджета муниципального образования Балаганский район  на 2016 год</t>
  </si>
  <si>
    <t>тыс.рублей</t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</si>
  <si>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</si>
  <si>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</si>
  <si>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</si>
  <si>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</si>
  <si>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</si>
  <si>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</si>
  <si>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</si>
  <si>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</si>
  <si>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20203007050000151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</si>
  <si>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</si>
  <si>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</si>
  <si>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</si>
  <si>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</si>
  <si>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</si>
  <si>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</si>
  <si>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</si>
  <si>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</si>
  <si>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</si>
  <si>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</si>
  <si>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</si>
  <si>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</si>
  <si>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</si>
  <si>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</si>
  <si>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</si>
  <si>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</si>
  <si>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</si>
  <si>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20203002000000151</t>
  </si>
  <si>
    <t>20203002050000151</t>
  </si>
  <si>
    <t>20705030050000180</t>
  </si>
  <si>
    <t>Код бюджетной классификации Российской Федерации</t>
  </si>
  <si>
    <t xml:space="preserve">                        Сумма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</si>
  <si>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</si>
  <si>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на проведение Всероссийской сельскохозяйственной переписи в 2016 году</t>
  </si>
  <si>
    <t>11201020010000120</t>
  </si>
  <si>
    <t>993</t>
  </si>
  <si>
    <t>11302995050000130</t>
  </si>
  <si>
    <t>Прочие доходы от компенсации затрат бюджетов муниципальных районов</t>
  </si>
  <si>
    <t>Доходы от компенсации затрат государства</t>
  </si>
  <si>
    <t>11302000000000130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</si>
  <si>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</si>
  <si>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</si>
  <si>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</si>
  <si>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</si>
  <si>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</si>
  <si>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</si>
  <si>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</si>
  <si>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</si>
  <si>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20201003050000151</t>
  </si>
  <si>
    <t>Дотация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</si>
  <si>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</si>
  <si>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20201003000000151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</si>
  <si>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</si>
  <si>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</si>
  <si>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к решению Думы Балаганского района                                                   "О бюджете муниципального образования Балаганский район на 2016 год"                                                           от 30.08.2016г.№9/1-рд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</si>
</sst>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,000,000,000,000,000,000"/>
    <numFmt numFmtId="173" formatCode="000,\ 000,000,000,000,000,000"/>
    <numFmt numFmtId="174" formatCode="00,0\0\ 00,000,000,000,000,000"/>
    <numFmt numFmtId="175" formatCode="&quot;000 0 00 00000 00 0000 000&quot;"/>
    <numFmt numFmtId="176" formatCode="&quot;000 0000 0000000 000 000&quot;"/>
    <numFmt numFmtId="177" formatCode="&quot;000 00 00 00 00 0000 000&quot;"/>
    <numFmt numFmtId="178" formatCode="000\ 0\ 00\ 00000\ 00\ 0000\ 000"/>
    <numFmt numFmtId="179" formatCode="000\ 0000\ 0000000\ 000\ 000"/>
    <numFmt numFmtId="180" formatCode="000\ 00\ 00\ 00\ 00\ 0000\ 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9" fillId="0" borderId="0" xfId="0" applyFont="1" applyAlignment="1">
      <alignment wrapText="1"/>
    </xf>
    <xf numFmtId="0" fontId="0" fillId="0" borderId="10" xfId="0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indent="13"/>
    </xf>
    <xf numFmtId="0" fontId="11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right" shrinkToFit="1"/>
    </xf>
    <xf numFmtId="181" fontId="10" fillId="0" borderId="17" xfId="0" applyNumberFormat="1" applyFont="1" applyFill="1" applyBorder="1" applyAlignment="1">
      <alignment horizontal="right" shrinkToFit="1"/>
    </xf>
    <xf numFmtId="49" fontId="10" fillId="0" borderId="14" xfId="0" applyNumberFormat="1" applyFont="1" applyFill="1" applyBorder="1" applyAlignment="1">
      <alignment horizontal="center" shrinkToFit="1"/>
    </xf>
    <xf numFmtId="49" fontId="10" fillId="0" borderId="18" xfId="0" applyNumberFormat="1" applyFont="1" applyFill="1" applyBorder="1" applyAlignment="1">
      <alignment horizontal="right" shrinkToFit="1"/>
    </xf>
    <xf numFmtId="49" fontId="10" fillId="0" borderId="19" xfId="0" applyNumberFormat="1" applyFont="1" applyFill="1" applyBorder="1" applyAlignment="1">
      <alignment horizontal="right" shrinkToFit="1"/>
    </xf>
    <xf numFmtId="49" fontId="10" fillId="0" borderId="20" xfId="0" applyNumberFormat="1" applyFont="1" applyFill="1" applyBorder="1" applyAlignment="1">
      <alignment horizontal="right" shrinkToFit="1"/>
    </xf>
    <xf numFmtId="181" fontId="10" fillId="0" borderId="21" xfId="0" applyNumberFormat="1" applyFont="1" applyFill="1" applyBorder="1" applyAlignment="1">
      <alignment horizontal="right" shrinkToFit="1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 shrinkToFit="1"/>
    </xf>
    <xf numFmtId="49" fontId="10" fillId="0" borderId="23" xfId="0" applyNumberFormat="1" applyFont="1" applyFill="1" applyBorder="1" applyAlignment="1">
      <alignment horizontal="right" shrinkToFi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81" fontId="10" fillId="0" borderId="15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0" fillId="0" borderId="24" xfId="0" applyNumberFormat="1" applyFont="1" applyFill="1" applyBorder="1" applyAlignment="1">
      <alignment horizontal="right" shrinkToFit="1"/>
    </xf>
    <xf numFmtId="0" fontId="10" fillId="0" borderId="25" xfId="0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center" shrinkToFit="1"/>
    </xf>
    <xf numFmtId="49" fontId="10" fillId="0" borderId="26" xfId="0" applyNumberFormat="1" applyFont="1" applyFill="1" applyBorder="1" applyAlignment="1">
      <alignment horizontal="right" shrinkToFit="1"/>
    </xf>
    <xf numFmtId="181" fontId="10" fillId="0" borderId="27" xfId="0" applyNumberFormat="1" applyFont="1" applyFill="1" applyBorder="1" applyAlignment="1">
      <alignment horizontal="right" shrinkToFit="1"/>
    </xf>
    <xf numFmtId="0" fontId="10" fillId="0" borderId="28" xfId="0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center" shrinkToFit="1"/>
    </xf>
    <xf numFmtId="49" fontId="10" fillId="0" borderId="30" xfId="0" applyNumberFormat="1" applyFont="1" applyFill="1" applyBorder="1" applyAlignment="1">
      <alignment horizontal="right" shrinkToFit="1"/>
    </xf>
    <xf numFmtId="181" fontId="10" fillId="0" borderId="31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 indent="4"/>
    </xf>
    <xf numFmtId="0" fontId="10" fillId="0" borderId="0" xfId="0" applyFont="1" applyAlignment="1">
      <alignment horizontal="left" wrapText="1" indent="4"/>
    </xf>
    <xf numFmtId="0" fontId="10" fillId="0" borderId="13" xfId="0" applyFont="1" applyBorder="1" applyAlignment="1">
      <alignment horizontal="left" wrapText="1" indent="4"/>
    </xf>
    <xf numFmtId="0" fontId="10" fillId="0" borderId="10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36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57.00390625" style="0" customWidth="1"/>
    <col min="2" max="2" width="5.25390625" style="0" customWidth="1"/>
    <col min="3" max="3" width="15.75390625" style="0" customWidth="1"/>
    <col min="4" max="4" width="13.125" style="0" customWidth="1"/>
  </cols>
  <sheetData>
    <row r="1" spans="1:4" ht="15">
      <c r="A1" s="6"/>
      <c r="B1" s="7"/>
      <c r="D1" s="13" t="s">
        <v>145</v>
      </c>
    </row>
    <row r="2" spans="1:11" ht="122.25" customHeight="1">
      <c r="A2" s="9"/>
      <c r="B2" s="8"/>
      <c r="C2" s="62" t="s">
        <v>216</v>
      </c>
      <c r="D2" s="63"/>
      <c r="K2" s="12"/>
    </row>
    <row r="3" spans="1:4" ht="16.5" customHeight="1">
      <c r="A3" s="9"/>
      <c r="B3" s="8"/>
      <c r="C3" s="10"/>
      <c r="D3" s="11"/>
    </row>
    <row r="4" spans="1:4" ht="31.5" customHeight="1">
      <c r="A4" s="64" t="s">
        <v>161</v>
      </c>
      <c r="B4" s="65"/>
      <c r="C4" s="65"/>
      <c r="D4" s="66"/>
    </row>
    <row r="5" spans="1:4" ht="15.75">
      <c r="A5" s="14"/>
      <c r="B5" s="15"/>
      <c r="C5" s="15"/>
      <c r="D5" s="16" t="s">
        <v>162</v>
      </c>
    </row>
    <row r="6" spans="1:4" ht="10.5" customHeight="1">
      <c r="A6" s="67" t="s">
        <v>34</v>
      </c>
      <c r="B6" s="53" t="s">
        <v>192</v>
      </c>
      <c r="C6" s="54"/>
      <c r="D6" s="59" t="s">
        <v>193</v>
      </c>
    </row>
    <row r="7" spans="1:7" ht="7.5" customHeight="1">
      <c r="A7" s="68"/>
      <c r="B7" s="55"/>
      <c r="C7" s="56"/>
      <c r="D7" s="60"/>
      <c r="G7" t="s">
        <v>87</v>
      </c>
    </row>
    <row r="8" spans="1:4" ht="18" customHeight="1">
      <c r="A8" s="69"/>
      <c r="B8" s="57"/>
      <c r="C8" s="58"/>
      <c r="D8" s="61"/>
    </row>
    <row r="9" spans="1:4" ht="15">
      <c r="A9" s="17">
        <v>1</v>
      </c>
      <c r="B9" s="51">
        <v>2</v>
      </c>
      <c r="C9" s="52"/>
      <c r="D9" s="18">
        <v>3</v>
      </c>
    </row>
    <row r="10" spans="1:7" ht="15">
      <c r="A10" s="19" t="s">
        <v>91</v>
      </c>
      <c r="B10" s="20" t="s">
        <v>88</v>
      </c>
      <c r="C10" s="21" t="s">
        <v>42</v>
      </c>
      <c r="D10" s="22">
        <f>D11+D17+D24+D30+D41+D46+D54+D64</f>
        <v>34628.299999999996</v>
      </c>
      <c r="E10" s="1"/>
      <c r="F10" s="1"/>
      <c r="G10" s="1"/>
    </row>
    <row r="11" spans="1:7" ht="15">
      <c r="A11" s="19" t="s">
        <v>92</v>
      </c>
      <c r="B11" s="23" t="s">
        <v>35</v>
      </c>
      <c r="C11" s="24" t="s">
        <v>43</v>
      </c>
      <c r="D11" s="22">
        <f>D12</f>
        <v>16258</v>
      </c>
      <c r="E11" s="1"/>
      <c r="F11" s="1"/>
      <c r="G11" s="1"/>
    </row>
    <row r="12" spans="1:7" ht="18" customHeight="1">
      <c r="A12" s="19" t="s">
        <v>93</v>
      </c>
      <c r="B12" s="23" t="s">
        <v>35</v>
      </c>
      <c r="C12" s="24" t="s">
        <v>44</v>
      </c>
      <c r="D12" s="22">
        <f>D13+D14+D16+D15</f>
        <v>16258</v>
      </c>
      <c r="E12" s="1"/>
      <c r="F12" s="1"/>
      <c r="G12" s="1"/>
    </row>
    <row r="13" spans="1:7" ht="106.5" customHeight="1">
      <c r="A13" s="19" t="s">
        <v>127</v>
      </c>
      <c r="B13" s="23" t="s">
        <v>35</v>
      </c>
      <c r="C13" s="24" t="s">
        <v>128</v>
      </c>
      <c r="D13" s="22">
        <v>16140</v>
      </c>
      <c r="E13" s="1"/>
      <c r="F13" s="1"/>
      <c r="G13" s="1"/>
    </row>
    <row r="14" spans="1:7" ht="138.75" customHeight="1">
      <c r="A14" s="19" t="s">
        <v>129</v>
      </c>
      <c r="B14" s="23" t="s">
        <v>35</v>
      </c>
      <c r="C14" s="24" t="s">
        <v>45</v>
      </c>
      <c r="D14" s="22">
        <v>18</v>
      </c>
      <c r="E14" s="1"/>
      <c r="F14" s="1"/>
      <c r="G14" s="1"/>
    </row>
    <row r="15" spans="1:7" ht="63" customHeight="1">
      <c r="A15" s="19" t="s">
        <v>140</v>
      </c>
      <c r="B15" s="23" t="s">
        <v>35</v>
      </c>
      <c r="C15" s="24" t="s">
        <v>141</v>
      </c>
      <c r="D15" s="22">
        <v>85</v>
      </c>
      <c r="E15" s="1"/>
      <c r="F15" s="1"/>
      <c r="G15" s="1"/>
    </row>
    <row r="16" spans="1:7" ht="105" customHeight="1">
      <c r="A16" s="19" t="s">
        <v>130</v>
      </c>
      <c r="B16" s="23" t="s">
        <v>35</v>
      </c>
      <c r="C16" s="24" t="s">
        <v>132</v>
      </c>
      <c r="D16" s="22">
        <v>15</v>
      </c>
      <c r="E16" s="1"/>
      <c r="F16" s="1"/>
      <c r="G16" s="1"/>
    </row>
    <row r="17" spans="1:7" ht="16.5" customHeight="1">
      <c r="A17" s="19" t="s">
        <v>0</v>
      </c>
      <c r="B17" s="23" t="s">
        <v>35</v>
      </c>
      <c r="C17" s="24" t="s">
        <v>46</v>
      </c>
      <c r="D17" s="22">
        <f>D18+D20+D22</f>
        <v>3671</v>
      </c>
      <c r="E17" s="1"/>
      <c r="F17" s="1"/>
      <c r="G17" s="1"/>
    </row>
    <row r="18" spans="1:7" ht="29.25" customHeight="1">
      <c r="A18" s="19" t="s">
        <v>1</v>
      </c>
      <c r="B18" s="20" t="s">
        <v>35</v>
      </c>
      <c r="C18" s="21" t="s">
        <v>131</v>
      </c>
      <c r="D18" s="22">
        <f>SUM(D19:D19)</f>
        <v>3600</v>
      </c>
      <c r="E18" s="1"/>
      <c r="F18" s="1"/>
      <c r="G18" s="1"/>
    </row>
    <row r="19" spans="1:7" ht="27" customHeight="1">
      <c r="A19" s="19" t="s">
        <v>1</v>
      </c>
      <c r="B19" s="23" t="s">
        <v>35</v>
      </c>
      <c r="C19" s="24" t="s">
        <v>106</v>
      </c>
      <c r="D19" s="22">
        <v>3600</v>
      </c>
      <c r="E19" s="1"/>
      <c r="F19" s="1"/>
      <c r="G19" s="1"/>
    </row>
    <row r="20" spans="1:7" ht="19.5" customHeight="1">
      <c r="A20" s="19" t="s">
        <v>150</v>
      </c>
      <c r="B20" s="20" t="s">
        <v>35</v>
      </c>
      <c r="C20" s="24" t="s">
        <v>151</v>
      </c>
      <c r="D20" s="22">
        <f>D21</f>
        <v>59</v>
      </c>
      <c r="E20" s="1"/>
      <c r="F20" s="1"/>
      <c r="G20" s="1"/>
    </row>
    <row r="21" spans="1:7" ht="19.5" customHeight="1">
      <c r="A21" s="19" t="s">
        <v>150</v>
      </c>
      <c r="B21" s="23" t="s">
        <v>35</v>
      </c>
      <c r="C21" s="25" t="s">
        <v>152</v>
      </c>
      <c r="D21" s="22">
        <v>59</v>
      </c>
      <c r="E21" s="1"/>
      <c r="F21" s="1"/>
      <c r="G21" s="1"/>
    </row>
    <row r="22" spans="1:7" ht="30" customHeight="1">
      <c r="A22" s="19" t="s">
        <v>204</v>
      </c>
      <c r="B22" s="23" t="s">
        <v>88</v>
      </c>
      <c r="C22" s="26" t="s">
        <v>205</v>
      </c>
      <c r="D22" s="22">
        <f>D23</f>
        <v>12</v>
      </c>
      <c r="E22" s="1"/>
      <c r="F22" s="1"/>
      <c r="G22" s="1"/>
    </row>
    <row r="23" spans="1:7" ht="42.75" customHeight="1">
      <c r="A23" s="19" t="s">
        <v>203</v>
      </c>
      <c r="B23" s="23" t="s">
        <v>35</v>
      </c>
      <c r="C23" s="26" t="s">
        <v>202</v>
      </c>
      <c r="D23" s="22">
        <v>12</v>
      </c>
      <c r="E23" s="1"/>
      <c r="F23" s="1"/>
      <c r="G23" s="1"/>
    </row>
    <row r="24" spans="1:7" ht="15.75" customHeight="1">
      <c r="A24" s="19" t="s">
        <v>2</v>
      </c>
      <c r="B24" s="20" t="s">
        <v>88</v>
      </c>
      <c r="C24" s="21" t="s">
        <v>47</v>
      </c>
      <c r="D24" s="27">
        <f>D25+D27</f>
        <v>1408</v>
      </c>
      <c r="E24" s="1"/>
      <c r="F24" s="1"/>
      <c r="G24" s="1"/>
    </row>
    <row r="25" spans="1:7" ht="30" customHeight="1">
      <c r="A25" s="19" t="s">
        <v>3</v>
      </c>
      <c r="B25" s="23" t="s">
        <v>35</v>
      </c>
      <c r="C25" s="24" t="s">
        <v>48</v>
      </c>
      <c r="D25" s="22">
        <f>D26</f>
        <v>1148</v>
      </c>
      <c r="E25" s="1"/>
      <c r="F25" s="1"/>
      <c r="G25" s="1"/>
    </row>
    <row r="26" spans="1:7" ht="30" customHeight="1">
      <c r="A26" s="19" t="s">
        <v>4</v>
      </c>
      <c r="B26" s="20" t="s">
        <v>35</v>
      </c>
      <c r="C26" s="21" t="s">
        <v>49</v>
      </c>
      <c r="D26" s="22">
        <v>1148</v>
      </c>
      <c r="E26" s="1"/>
      <c r="F26" s="1"/>
      <c r="G26" s="1"/>
    </row>
    <row r="27" spans="1:7" ht="49.5" customHeight="1">
      <c r="A27" s="19" t="s">
        <v>5</v>
      </c>
      <c r="B27" s="23" t="s">
        <v>88</v>
      </c>
      <c r="C27" s="24" t="s">
        <v>50</v>
      </c>
      <c r="D27" s="22">
        <f>D28</f>
        <v>260</v>
      </c>
      <c r="E27" s="1"/>
      <c r="F27" s="1"/>
      <c r="G27" s="1"/>
    </row>
    <row r="28" spans="1:7" ht="72.75" customHeight="1">
      <c r="A28" s="19" t="s">
        <v>101</v>
      </c>
      <c r="B28" s="20" t="s">
        <v>38</v>
      </c>
      <c r="C28" s="21" t="s">
        <v>102</v>
      </c>
      <c r="D28" s="22">
        <f>D29</f>
        <v>260</v>
      </c>
      <c r="E28" s="1"/>
      <c r="F28" s="1"/>
      <c r="G28" s="1"/>
    </row>
    <row r="29" spans="1:7" ht="71.25" customHeight="1">
      <c r="A29" s="19" t="s">
        <v>99</v>
      </c>
      <c r="B29" s="23" t="s">
        <v>38</v>
      </c>
      <c r="C29" s="24" t="s">
        <v>100</v>
      </c>
      <c r="D29" s="22">
        <v>260</v>
      </c>
      <c r="E29" s="1"/>
      <c r="F29" s="1"/>
      <c r="G29" s="1"/>
    </row>
    <row r="30" spans="1:7" ht="30.75" customHeight="1">
      <c r="A30" s="19" t="s">
        <v>6</v>
      </c>
      <c r="B30" s="20" t="s">
        <v>88</v>
      </c>
      <c r="C30" s="21" t="s">
        <v>51</v>
      </c>
      <c r="D30" s="22">
        <f>D31+D39</f>
        <v>924.3000000000001</v>
      </c>
      <c r="E30" s="1"/>
      <c r="F30" s="1"/>
      <c r="G30" s="1"/>
    </row>
    <row r="31" spans="1:7" ht="73.5" customHeight="1">
      <c r="A31" s="19" t="s">
        <v>112</v>
      </c>
      <c r="B31" s="23" t="s">
        <v>38</v>
      </c>
      <c r="C31" s="24" t="s">
        <v>52</v>
      </c>
      <c r="D31" s="22">
        <f>D32+D37+D35</f>
        <v>914.1</v>
      </c>
      <c r="E31" s="1"/>
      <c r="F31" s="1"/>
      <c r="G31" s="1"/>
    </row>
    <row r="32" spans="1:7" ht="73.5" customHeight="1">
      <c r="A32" s="19" t="s">
        <v>7</v>
      </c>
      <c r="B32" s="20" t="s">
        <v>38</v>
      </c>
      <c r="C32" s="21" t="s">
        <v>53</v>
      </c>
      <c r="D32" s="22">
        <f>D33+D34</f>
        <v>827.1</v>
      </c>
      <c r="E32" s="1"/>
      <c r="F32" s="1"/>
      <c r="G32" s="1"/>
    </row>
    <row r="33" spans="1:7" ht="102.75" customHeight="1">
      <c r="A33" s="28" t="s">
        <v>176</v>
      </c>
      <c r="B33" s="23" t="s">
        <v>38</v>
      </c>
      <c r="C33" s="24" t="s">
        <v>133</v>
      </c>
      <c r="D33" s="22">
        <v>427.1</v>
      </c>
      <c r="E33" s="1"/>
      <c r="F33" s="1"/>
      <c r="G33" s="1"/>
    </row>
    <row r="34" spans="1:7" ht="89.25" customHeight="1">
      <c r="A34" s="28" t="s">
        <v>177</v>
      </c>
      <c r="B34" s="20" t="s">
        <v>197</v>
      </c>
      <c r="C34" s="21" t="s">
        <v>178</v>
      </c>
      <c r="D34" s="22">
        <v>400</v>
      </c>
      <c r="E34" s="1"/>
      <c r="F34" s="1"/>
      <c r="G34" s="1"/>
    </row>
    <row r="35" spans="1:7" ht="104.25" customHeight="1">
      <c r="A35" s="28" t="s">
        <v>172</v>
      </c>
      <c r="B35" s="23" t="s">
        <v>38</v>
      </c>
      <c r="C35" s="24" t="s">
        <v>174</v>
      </c>
      <c r="D35" s="22">
        <f>D36</f>
        <v>5</v>
      </c>
      <c r="E35" s="1"/>
      <c r="F35" s="1"/>
      <c r="G35" s="1"/>
    </row>
    <row r="36" spans="1:7" ht="105.75" customHeight="1">
      <c r="A36" s="19" t="s">
        <v>173</v>
      </c>
      <c r="B36" s="20" t="s">
        <v>38</v>
      </c>
      <c r="C36" s="21" t="s">
        <v>175</v>
      </c>
      <c r="D36" s="22">
        <v>5</v>
      </c>
      <c r="E36" s="1"/>
      <c r="F36" s="1"/>
      <c r="G36" s="1"/>
    </row>
    <row r="37" spans="1:7" ht="87" customHeight="1">
      <c r="A37" s="19" t="s">
        <v>111</v>
      </c>
      <c r="B37" s="23" t="s">
        <v>38</v>
      </c>
      <c r="C37" s="24" t="s">
        <v>54</v>
      </c>
      <c r="D37" s="22">
        <f>D38</f>
        <v>82</v>
      </c>
      <c r="E37" s="1"/>
      <c r="F37" s="1"/>
      <c r="G37" s="1"/>
    </row>
    <row r="38" spans="1:7" ht="90.75" customHeight="1">
      <c r="A38" s="29" t="s">
        <v>114</v>
      </c>
      <c r="B38" s="20" t="s">
        <v>38</v>
      </c>
      <c r="C38" s="21" t="s">
        <v>55</v>
      </c>
      <c r="D38" s="22">
        <v>82</v>
      </c>
      <c r="E38" s="1"/>
      <c r="F38" s="1"/>
      <c r="G38" s="1"/>
    </row>
    <row r="39" spans="1:9" ht="32.25" customHeight="1">
      <c r="A39" s="30" t="s">
        <v>156</v>
      </c>
      <c r="B39" s="23" t="s">
        <v>88</v>
      </c>
      <c r="C39" s="24" t="s">
        <v>153</v>
      </c>
      <c r="D39" s="22">
        <f>D40</f>
        <v>10.2</v>
      </c>
      <c r="E39" s="1"/>
      <c r="F39" s="1"/>
      <c r="G39" s="1"/>
      <c r="I39" s="5"/>
    </row>
    <row r="40" spans="1:7" ht="79.5" customHeight="1">
      <c r="A40" s="31" t="s">
        <v>154</v>
      </c>
      <c r="B40" s="20" t="s">
        <v>38</v>
      </c>
      <c r="C40" s="21" t="s">
        <v>155</v>
      </c>
      <c r="D40" s="22">
        <v>10.2</v>
      </c>
      <c r="E40" s="1"/>
      <c r="F40" s="1"/>
      <c r="G40" s="1"/>
    </row>
    <row r="41" spans="1:7" ht="15.75" customHeight="1">
      <c r="A41" s="19" t="s">
        <v>8</v>
      </c>
      <c r="B41" s="23" t="s">
        <v>88</v>
      </c>
      <c r="C41" s="24" t="s">
        <v>56</v>
      </c>
      <c r="D41" s="22">
        <f>D42</f>
        <v>85</v>
      </c>
      <c r="E41" s="1"/>
      <c r="F41" s="1"/>
      <c r="G41" s="1"/>
    </row>
    <row r="42" spans="1:7" ht="12" customHeight="1">
      <c r="A42" s="19" t="s">
        <v>9</v>
      </c>
      <c r="B42" s="23" t="s">
        <v>110</v>
      </c>
      <c r="C42" s="24" t="s">
        <v>57</v>
      </c>
      <c r="D42" s="22">
        <f>SUM(D43:D45)</f>
        <v>85</v>
      </c>
      <c r="E42" s="1"/>
      <c r="F42" s="1"/>
      <c r="G42" s="1"/>
    </row>
    <row r="43" spans="1:7" ht="30" customHeight="1">
      <c r="A43" s="29" t="s">
        <v>134</v>
      </c>
      <c r="B43" s="20" t="s">
        <v>110</v>
      </c>
      <c r="C43" s="21" t="s">
        <v>136</v>
      </c>
      <c r="D43" s="22">
        <v>10</v>
      </c>
      <c r="E43" s="1"/>
      <c r="F43" s="1"/>
      <c r="G43" s="1"/>
    </row>
    <row r="44" spans="1:7" ht="27" customHeight="1">
      <c r="A44" s="29" t="s">
        <v>134</v>
      </c>
      <c r="B44" s="20" t="s">
        <v>110</v>
      </c>
      <c r="C44" s="21" t="s">
        <v>196</v>
      </c>
      <c r="D44" s="22">
        <v>7</v>
      </c>
      <c r="E44" s="1"/>
      <c r="F44" s="1"/>
      <c r="G44" s="1"/>
    </row>
    <row r="45" spans="1:7" ht="32.25" customHeight="1">
      <c r="A45" s="29" t="s">
        <v>135</v>
      </c>
      <c r="B45" s="23" t="s">
        <v>110</v>
      </c>
      <c r="C45" s="24" t="s">
        <v>142</v>
      </c>
      <c r="D45" s="22">
        <v>68</v>
      </c>
      <c r="E45" s="1"/>
      <c r="F45" s="1"/>
      <c r="G45" s="1"/>
    </row>
    <row r="46" spans="1:7" ht="28.5" customHeight="1">
      <c r="A46" s="32" t="s">
        <v>115</v>
      </c>
      <c r="B46" s="20" t="s">
        <v>88</v>
      </c>
      <c r="C46" s="21" t="s">
        <v>58</v>
      </c>
      <c r="D46" s="22">
        <f>D47+D52</f>
        <v>5299.8</v>
      </c>
      <c r="E46" s="1"/>
      <c r="F46" s="1"/>
      <c r="G46" s="1"/>
    </row>
    <row r="47" spans="1:7" ht="12.75" customHeight="1">
      <c r="A47" s="33" t="s">
        <v>116</v>
      </c>
      <c r="B47" s="23" t="s">
        <v>88</v>
      </c>
      <c r="C47" s="24" t="s">
        <v>117</v>
      </c>
      <c r="D47" s="22">
        <f>D48</f>
        <v>5280.3</v>
      </c>
      <c r="E47" s="1"/>
      <c r="F47" s="1"/>
      <c r="G47" s="1"/>
    </row>
    <row r="48" spans="1:7" ht="26.25" customHeight="1">
      <c r="A48" s="50" t="s">
        <v>118</v>
      </c>
      <c r="B48" s="20" t="s">
        <v>88</v>
      </c>
      <c r="C48" s="21" t="s">
        <v>119</v>
      </c>
      <c r="D48" s="22">
        <f>SUM(D49:D51)</f>
        <v>5280.3</v>
      </c>
      <c r="E48" s="1"/>
      <c r="F48" s="1"/>
      <c r="G48" s="1"/>
    </row>
    <row r="49" spans="1:7" ht="45.75" customHeight="1">
      <c r="A49" s="19" t="s">
        <v>120</v>
      </c>
      <c r="B49" s="23" t="s">
        <v>40</v>
      </c>
      <c r="C49" s="24" t="s">
        <v>119</v>
      </c>
      <c r="D49" s="22">
        <v>5.3</v>
      </c>
      <c r="E49" s="1"/>
      <c r="F49" s="1"/>
      <c r="G49" s="1"/>
    </row>
    <row r="50" spans="1:7" ht="30" customHeight="1">
      <c r="A50" s="19" t="s">
        <v>120</v>
      </c>
      <c r="B50" s="20" t="s">
        <v>41</v>
      </c>
      <c r="C50" s="21" t="s">
        <v>119</v>
      </c>
      <c r="D50" s="22">
        <v>4770</v>
      </c>
      <c r="E50" s="1"/>
      <c r="F50" s="1"/>
      <c r="G50" s="1"/>
    </row>
    <row r="51" spans="1:7" ht="45.75" customHeight="1">
      <c r="A51" s="19" t="s">
        <v>120</v>
      </c>
      <c r="B51" s="23" t="s">
        <v>38</v>
      </c>
      <c r="C51" s="24" t="s">
        <v>119</v>
      </c>
      <c r="D51" s="22">
        <v>505</v>
      </c>
      <c r="E51" s="1"/>
      <c r="F51" s="1"/>
      <c r="G51" s="1"/>
    </row>
    <row r="52" spans="1:7" ht="24.75" customHeight="1">
      <c r="A52" s="19" t="s">
        <v>200</v>
      </c>
      <c r="B52" s="20" t="s">
        <v>88</v>
      </c>
      <c r="C52" s="21" t="s">
        <v>201</v>
      </c>
      <c r="D52" s="22">
        <f>D53</f>
        <v>19.5</v>
      </c>
      <c r="E52" s="1"/>
      <c r="F52" s="1"/>
      <c r="G52" s="1"/>
    </row>
    <row r="53" spans="1:7" ht="30.75" customHeight="1">
      <c r="A53" s="19" t="s">
        <v>199</v>
      </c>
      <c r="B53" s="20" t="s">
        <v>39</v>
      </c>
      <c r="C53" s="21" t="s">
        <v>198</v>
      </c>
      <c r="D53" s="22">
        <v>19.5</v>
      </c>
      <c r="E53" s="1"/>
      <c r="F53" s="1"/>
      <c r="G53" s="1"/>
    </row>
    <row r="54" spans="1:7" ht="27" customHeight="1">
      <c r="A54" s="19" t="s">
        <v>10</v>
      </c>
      <c r="B54" s="20" t="s">
        <v>38</v>
      </c>
      <c r="C54" s="21" t="s">
        <v>59</v>
      </c>
      <c r="D54" s="22">
        <f>D55+D58</f>
        <v>144</v>
      </c>
      <c r="E54" s="1"/>
      <c r="F54" s="1"/>
      <c r="G54" s="1"/>
    </row>
    <row r="55" spans="1:7" ht="89.25" customHeight="1">
      <c r="A55" s="19" t="s">
        <v>107</v>
      </c>
      <c r="B55" s="23" t="s">
        <v>38</v>
      </c>
      <c r="C55" s="24" t="s">
        <v>108</v>
      </c>
      <c r="D55" s="22">
        <f>D56</f>
        <v>70</v>
      </c>
      <c r="E55" s="1"/>
      <c r="F55" s="1"/>
      <c r="G55" s="1"/>
    </row>
    <row r="56" spans="1:7" ht="89.25" customHeight="1">
      <c r="A56" s="19" t="s">
        <v>109</v>
      </c>
      <c r="B56" s="20" t="s">
        <v>38</v>
      </c>
      <c r="C56" s="21" t="s">
        <v>121</v>
      </c>
      <c r="D56" s="22">
        <f>D57</f>
        <v>70</v>
      </c>
      <c r="E56" s="2"/>
      <c r="F56" s="1"/>
      <c r="G56" s="1"/>
    </row>
    <row r="57" spans="1:7" ht="117.75" customHeight="1">
      <c r="A57" s="19" t="s">
        <v>122</v>
      </c>
      <c r="B57" s="23" t="s">
        <v>38</v>
      </c>
      <c r="C57" s="24" t="s">
        <v>123</v>
      </c>
      <c r="D57" s="22">
        <v>70</v>
      </c>
      <c r="E57" s="1"/>
      <c r="F57" s="1"/>
      <c r="G57" s="1"/>
    </row>
    <row r="58" spans="1:7" ht="59.25" customHeight="1">
      <c r="A58" s="19" t="s">
        <v>113</v>
      </c>
      <c r="B58" s="20" t="s">
        <v>38</v>
      </c>
      <c r="C58" s="21" t="s">
        <v>85</v>
      </c>
      <c r="D58" s="22">
        <f>D59+D62</f>
        <v>74</v>
      </c>
      <c r="E58" s="1"/>
      <c r="F58" s="1"/>
      <c r="G58" s="1"/>
    </row>
    <row r="59" spans="1:7" ht="45" customHeight="1">
      <c r="A59" s="19" t="s">
        <v>11</v>
      </c>
      <c r="B59" s="23" t="s">
        <v>38</v>
      </c>
      <c r="C59" s="24" t="s">
        <v>86</v>
      </c>
      <c r="D59" s="22">
        <f>SUM(D60:D61)</f>
        <v>70</v>
      </c>
      <c r="E59" s="1"/>
      <c r="F59" s="1"/>
      <c r="G59" s="1"/>
    </row>
    <row r="60" spans="1:7" ht="40.5" customHeight="1">
      <c r="A60" s="19" t="s">
        <v>12</v>
      </c>
      <c r="B60" s="20" t="s">
        <v>38</v>
      </c>
      <c r="C60" s="21" t="s">
        <v>124</v>
      </c>
      <c r="D60" s="22">
        <v>5</v>
      </c>
      <c r="E60" s="1"/>
      <c r="F60" s="1"/>
      <c r="G60" s="1"/>
    </row>
    <row r="61" spans="1:7" ht="58.5" customHeight="1">
      <c r="A61" s="19" t="s">
        <v>179</v>
      </c>
      <c r="B61" s="23" t="s">
        <v>197</v>
      </c>
      <c r="C61" s="24" t="s">
        <v>180</v>
      </c>
      <c r="D61" s="22">
        <v>65</v>
      </c>
      <c r="E61" s="1"/>
      <c r="F61" s="1"/>
      <c r="G61" s="1"/>
    </row>
    <row r="62" spans="1:7" ht="48" customHeight="1">
      <c r="A62" s="19" t="s">
        <v>181</v>
      </c>
      <c r="B62" s="20" t="s">
        <v>38</v>
      </c>
      <c r="C62" s="21" t="s">
        <v>182</v>
      </c>
      <c r="D62" s="22">
        <f>D63</f>
        <v>4</v>
      </c>
      <c r="E62" s="1"/>
      <c r="F62" s="1"/>
      <c r="G62" s="1"/>
    </row>
    <row r="63" spans="1:7" ht="61.5" customHeight="1">
      <c r="A63" s="19" t="s">
        <v>183</v>
      </c>
      <c r="B63" s="23" t="s">
        <v>38</v>
      </c>
      <c r="C63" s="24" t="s">
        <v>184</v>
      </c>
      <c r="D63" s="22">
        <v>4</v>
      </c>
      <c r="E63" s="1"/>
      <c r="F63" s="1"/>
      <c r="G63" s="1"/>
    </row>
    <row r="64" spans="1:7" ht="15.75" customHeight="1">
      <c r="A64" s="19" t="s">
        <v>13</v>
      </c>
      <c r="B64" s="20" t="s">
        <v>88</v>
      </c>
      <c r="C64" s="21" t="s">
        <v>60</v>
      </c>
      <c r="D64" s="22">
        <f>D65+D68+D71+D77+D78+D80+D82+D84+D69+D83</f>
        <v>6838.2</v>
      </c>
      <c r="E64" s="1"/>
      <c r="F64" s="1"/>
      <c r="G64" s="1"/>
    </row>
    <row r="65" spans="1:7" ht="26.25" customHeight="1">
      <c r="A65" s="19" t="s">
        <v>14</v>
      </c>
      <c r="B65" s="23" t="s">
        <v>35</v>
      </c>
      <c r="C65" s="24" t="s">
        <v>61</v>
      </c>
      <c r="D65" s="22">
        <f>SUM(D66:D67)</f>
        <v>25</v>
      </c>
      <c r="E65" s="1"/>
      <c r="F65" s="1"/>
      <c r="G65" s="1"/>
    </row>
    <row r="66" spans="1:7" ht="74.25" customHeight="1">
      <c r="A66" s="19" t="s">
        <v>148</v>
      </c>
      <c r="B66" s="20" t="s">
        <v>35</v>
      </c>
      <c r="C66" s="21" t="s">
        <v>62</v>
      </c>
      <c r="D66" s="22">
        <v>20</v>
      </c>
      <c r="E66" s="1"/>
      <c r="F66" s="4"/>
      <c r="G66" s="1"/>
    </row>
    <row r="67" spans="1:7" ht="76.5" customHeight="1">
      <c r="A67" s="19" t="s">
        <v>15</v>
      </c>
      <c r="B67" s="23" t="s">
        <v>35</v>
      </c>
      <c r="C67" s="24" t="s">
        <v>63</v>
      </c>
      <c r="D67" s="22">
        <v>5</v>
      </c>
      <c r="E67" s="1"/>
      <c r="F67" s="1"/>
      <c r="G67" s="1"/>
    </row>
    <row r="68" spans="1:7" ht="79.5" customHeight="1">
      <c r="A68" s="19" t="s">
        <v>144</v>
      </c>
      <c r="B68" s="23" t="s">
        <v>35</v>
      </c>
      <c r="C68" s="24" t="s">
        <v>143</v>
      </c>
      <c r="D68" s="22">
        <v>30</v>
      </c>
      <c r="E68" s="3"/>
      <c r="F68" s="1"/>
      <c r="G68" s="1"/>
    </row>
    <row r="69" spans="1:7" ht="75" customHeight="1">
      <c r="A69" s="19" t="s">
        <v>208</v>
      </c>
      <c r="B69" s="23" t="s">
        <v>88</v>
      </c>
      <c r="C69" s="24" t="s">
        <v>209</v>
      </c>
      <c r="D69" s="22">
        <f>D70</f>
        <v>5</v>
      </c>
      <c r="E69" s="3"/>
      <c r="F69" s="1"/>
      <c r="G69" s="1"/>
    </row>
    <row r="70" spans="1:7" ht="74.25" customHeight="1">
      <c r="A70" s="19" t="s">
        <v>207</v>
      </c>
      <c r="B70" s="20" t="s">
        <v>37</v>
      </c>
      <c r="C70" s="21" t="s">
        <v>206</v>
      </c>
      <c r="D70" s="22">
        <v>5</v>
      </c>
      <c r="E70" s="3"/>
      <c r="F70" s="1"/>
      <c r="G70" s="1"/>
    </row>
    <row r="71" spans="1:7" ht="117" customHeight="1">
      <c r="A71" s="19" t="s">
        <v>149</v>
      </c>
      <c r="B71" s="23" t="s">
        <v>88</v>
      </c>
      <c r="C71" s="24" t="s">
        <v>125</v>
      </c>
      <c r="D71" s="22">
        <f>D72+D74</f>
        <v>117</v>
      </c>
      <c r="E71" s="1"/>
      <c r="F71" s="1"/>
      <c r="G71" s="1"/>
    </row>
    <row r="72" spans="1:7" ht="44.25" customHeight="1">
      <c r="A72" s="19" t="s">
        <v>126</v>
      </c>
      <c r="B72" s="20" t="s">
        <v>88</v>
      </c>
      <c r="C72" s="21" t="s">
        <v>64</v>
      </c>
      <c r="D72" s="22">
        <f>SUM(D73:D73)</f>
        <v>28</v>
      </c>
      <c r="E72" s="1"/>
      <c r="F72" s="1"/>
      <c r="G72" s="1"/>
    </row>
    <row r="73" spans="1:7" ht="44.25" customHeight="1">
      <c r="A73" s="19" t="s">
        <v>126</v>
      </c>
      <c r="B73" s="23" t="s">
        <v>97</v>
      </c>
      <c r="C73" s="24" t="s">
        <v>64</v>
      </c>
      <c r="D73" s="22">
        <v>28</v>
      </c>
      <c r="E73" s="1"/>
      <c r="F73" s="1"/>
      <c r="G73" s="1"/>
    </row>
    <row r="74" spans="1:7" ht="34.5" customHeight="1">
      <c r="A74" s="19" t="s">
        <v>94</v>
      </c>
      <c r="B74" s="20" t="s">
        <v>88</v>
      </c>
      <c r="C74" s="21" t="s">
        <v>95</v>
      </c>
      <c r="D74" s="22">
        <f>SUM(D75:D75)+D76</f>
        <v>89</v>
      </c>
      <c r="E74" s="1"/>
      <c r="F74" s="1"/>
      <c r="G74" s="1"/>
    </row>
    <row r="75" spans="1:7" ht="27" customHeight="1">
      <c r="A75" s="19" t="s">
        <v>94</v>
      </c>
      <c r="B75" s="23" t="s">
        <v>98</v>
      </c>
      <c r="C75" s="24" t="s">
        <v>95</v>
      </c>
      <c r="D75" s="22">
        <v>83</v>
      </c>
      <c r="E75" s="1"/>
      <c r="F75" s="1"/>
      <c r="G75" s="1"/>
    </row>
    <row r="76" spans="1:7" ht="27" customHeight="1">
      <c r="A76" s="19" t="s">
        <v>94</v>
      </c>
      <c r="B76" s="23" t="s">
        <v>215</v>
      </c>
      <c r="C76" s="24" t="s">
        <v>95</v>
      </c>
      <c r="D76" s="22">
        <v>6</v>
      </c>
      <c r="E76" s="1"/>
      <c r="F76" s="1"/>
      <c r="G76" s="1"/>
    </row>
    <row r="77" spans="1:7" ht="72" customHeight="1">
      <c r="A77" s="19" t="s">
        <v>103</v>
      </c>
      <c r="B77" s="20" t="s">
        <v>104</v>
      </c>
      <c r="C77" s="21" t="s">
        <v>105</v>
      </c>
      <c r="D77" s="22">
        <v>138</v>
      </c>
      <c r="E77" s="1"/>
      <c r="F77" s="1"/>
      <c r="G77" s="1"/>
    </row>
    <row r="78" spans="1:7" ht="33" customHeight="1">
      <c r="A78" s="19" t="s">
        <v>137</v>
      </c>
      <c r="B78" s="23" t="s">
        <v>37</v>
      </c>
      <c r="C78" s="24" t="s">
        <v>65</v>
      </c>
      <c r="D78" s="22">
        <f>D79</f>
        <v>21</v>
      </c>
      <c r="E78" s="1"/>
      <c r="F78" s="1"/>
      <c r="G78" s="1"/>
    </row>
    <row r="79" spans="1:7" ht="33" customHeight="1">
      <c r="A79" s="19" t="s">
        <v>138</v>
      </c>
      <c r="B79" s="20" t="s">
        <v>37</v>
      </c>
      <c r="C79" s="21" t="s">
        <v>139</v>
      </c>
      <c r="D79" s="22">
        <v>21</v>
      </c>
      <c r="E79" s="1"/>
      <c r="F79" s="1"/>
      <c r="G79" s="1"/>
    </row>
    <row r="80" spans="1:7" ht="30.75" customHeight="1">
      <c r="A80" s="19" t="s">
        <v>185</v>
      </c>
      <c r="B80" s="23" t="s">
        <v>88</v>
      </c>
      <c r="C80" s="24" t="s">
        <v>186</v>
      </c>
      <c r="D80" s="22">
        <f>D81</f>
        <v>60</v>
      </c>
      <c r="E80" s="1"/>
      <c r="F80" s="1"/>
      <c r="G80" s="1"/>
    </row>
    <row r="81" spans="1:7" ht="42" customHeight="1">
      <c r="A81" s="19" t="s">
        <v>187</v>
      </c>
      <c r="B81" s="20" t="s">
        <v>96</v>
      </c>
      <c r="C81" s="21" t="s">
        <v>188</v>
      </c>
      <c r="D81" s="22">
        <v>60</v>
      </c>
      <c r="E81" s="1"/>
      <c r="F81" s="1"/>
      <c r="G81" s="1"/>
    </row>
    <row r="82" spans="1:7" ht="73.5" customHeight="1">
      <c r="A82" s="19" t="s">
        <v>146</v>
      </c>
      <c r="B82" s="23" t="s">
        <v>37</v>
      </c>
      <c r="C82" s="24" t="s">
        <v>147</v>
      </c>
      <c r="D82" s="22">
        <v>13</v>
      </c>
      <c r="E82" s="1"/>
      <c r="F82" s="1"/>
      <c r="G82" s="1"/>
    </row>
    <row r="83" spans="1:7" ht="73.5" customHeight="1">
      <c r="A83" s="19" t="s">
        <v>146</v>
      </c>
      <c r="B83" s="23" t="s">
        <v>37</v>
      </c>
      <c r="C83" s="24" t="s">
        <v>147</v>
      </c>
      <c r="D83" s="22">
        <v>5</v>
      </c>
      <c r="E83" s="1"/>
      <c r="F83" s="1"/>
      <c r="G83" s="1"/>
    </row>
    <row r="84" spans="1:7" ht="27" customHeight="1">
      <c r="A84" s="19" t="s">
        <v>16</v>
      </c>
      <c r="B84" s="20" t="s">
        <v>88</v>
      </c>
      <c r="C84" s="21" t="s">
        <v>66</v>
      </c>
      <c r="D84" s="22">
        <f>SUM(D85:D89)</f>
        <v>6424.2</v>
      </c>
      <c r="E84" s="1"/>
      <c r="F84" s="1"/>
      <c r="G84" s="1"/>
    </row>
    <row r="85" spans="1:7" ht="40.5" customHeight="1">
      <c r="A85" s="19" t="s">
        <v>17</v>
      </c>
      <c r="B85" s="23" t="s">
        <v>96</v>
      </c>
      <c r="C85" s="24" t="s">
        <v>67</v>
      </c>
      <c r="D85" s="22">
        <v>192</v>
      </c>
      <c r="E85" s="1"/>
      <c r="F85" s="1"/>
      <c r="G85" s="1"/>
    </row>
    <row r="86" spans="1:7" ht="44.25" customHeight="1">
      <c r="A86" s="19" t="s">
        <v>17</v>
      </c>
      <c r="B86" s="20" t="s">
        <v>104</v>
      </c>
      <c r="C86" s="21" t="s">
        <v>67</v>
      </c>
      <c r="D86" s="22">
        <v>5</v>
      </c>
      <c r="E86" s="1"/>
      <c r="F86" s="1"/>
      <c r="G86" s="1"/>
    </row>
    <row r="87" spans="1:7" ht="48" customHeight="1">
      <c r="A87" s="19" t="s">
        <v>17</v>
      </c>
      <c r="B87" s="23" t="s">
        <v>37</v>
      </c>
      <c r="C87" s="24" t="s">
        <v>67</v>
      </c>
      <c r="D87" s="22">
        <v>131</v>
      </c>
      <c r="E87" s="1"/>
      <c r="F87" s="1"/>
      <c r="G87" s="1"/>
    </row>
    <row r="88" spans="1:7" ht="48" customHeight="1">
      <c r="A88" s="19" t="s">
        <v>17</v>
      </c>
      <c r="B88" s="20" t="s">
        <v>36</v>
      </c>
      <c r="C88" s="21" t="s">
        <v>67</v>
      </c>
      <c r="D88" s="22">
        <v>30</v>
      </c>
      <c r="E88" s="1"/>
      <c r="F88" s="1"/>
      <c r="G88" s="1"/>
    </row>
    <row r="89" spans="1:7" ht="48.75" customHeight="1">
      <c r="A89" s="19" t="s">
        <v>17</v>
      </c>
      <c r="B89" s="23" t="s">
        <v>38</v>
      </c>
      <c r="C89" s="24" t="s">
        <v>67</v>
      </c>
      <c r="D89" s="22">
        <v>6066.2</v>
      </c>
      <c r="E89" s="1"/>
      <c r="F89" s="1"/>
      <c r="G89" s="1"/>
    </row>
    <row r="90" spans="1:7" ht="18" customHeight="1">
      <c r="A90" s="19" t="s">
        <v>18</v>
      </c>
      <c r="B90" s="20" t="s">
        <v>88</v>
      </c>
      <c r="C90" s="21" t="s">
        <v>68</v>
      </c>
      <c r="D90" s="22">
        <f>D91+D116</f>
        <v>208286.09999999998</v>
      </c>
      <c r="E90" s="1"/>
      <c r="F90" s="1"/>
      <c r="G90" s="1"/>
    </row>
    <row r="91" spans="1:7" ht="47.25" customHeight="1">
      <c r="A91" s="19" t="s">
        <v>19</v>
      </c>
      <c r="B91" s="23" t="s">
        <v>39</v>
      </c>
      <c r="C91" s="24" t="s">
        <v>69</v>
      </c>
      <c r="D91" s="22">
        <f>D92+D100+D111+D97</f>
        <v>207776.09999999998</v>
      </c>
      <c r="E91" s="1"/>
      <c r="F91" s="1"/>
      <c r="G91" s="1"/>
    </row>
    <row r="92" spans="1:7" ht="31.5" customHeight="1">
      <c r="A92" s="19" t="s">
        <v>89</v>
      </c>
      <c r="B92" s="20" t="s">
        <v>39</v>
      </c>
      <c r="C92" s="21" t="s">
        <v>70</v>
      </c>
      <c r="D92" s="22">
        <f>D93+D95</f>
        <v>43179.8</v>
      </c>
      <c r="E92" s="1"/>
      <c r="F92" s="1"/>
      <c r="G92" s="1"/>
    </row>
    <row r="93" spans="1:7" ht="33" customHeight="1">
      <c r="A93" s="19" t="s">
        <v>20</v>
      </c>
      <c r="B93" s="23" t="s">
        <v>39</v>
      </c>
      <c r="C93" s="24" t="s">
        <v>71</v>
      </c>
      <c r="D93" s="22">
        <f>D94</f>
        <v>31073.2</v>
      </c>
      <c r="E93" s="1"/>
      <c r="F93" s="1"/>
      <c r="G93" s="1"/>
    </row>
    <row r="94" spans="1:7" ht="30" customHeight="1">
      <c r="A94" s="19" t="s">
        <v>21</v>
      </c>
      <c r="B94" s="20" t="s">
        <v>39</v>
      </c>
      <c r="C94" s="21" t="s">
        <v>72</v>
      </c>
      <c r="D94" s="22">
        <v>31073.2</v>
      </c>
      <c r="E94" s="1"/>
      <c r="F94" s="1"/>
      <c r="G94" s="1"/>
    </row>
    <row r="95" spans="1:7" ht="25.5" customHeight="1">
      <c r="A95" s="29" t="s">
        <v>212</v>
      </c>
      <c r="B95" s="34" t="s">
        <v>39</v>
      </c>
      <c r="C95" s="35" t="s">
        <v>213</v>
      </c>
      <c r="D95" s="22">
        <f>D96</f>
        <v>12106.6</v>
      </c>
      <c r="E95" s="1"/>
      <c r="F95" s="1"/>
      <c r="G95" s="1"/>
    </row>
    <row r="96" spans="1:7" ht="30" customHeight="1">
      <c r="A96" s="29" t="s">
        <v>211</v>
      </c>
      <c r="B96" s="20" t="s">
        <v>39</v>
      </c>
      <c r="C96" s="21" t="s">
        <v>210</v>
      </c>
      <c r="D96" s="22">
        <v>12106.6</v>
      </c>
      <c r="E96" s="1"/>
      <c r="F96" s="1"/>
      <c r="G96" s="1"/>
    </row>
    <row r="97" spans="1:7" ht="32.25" customHeight="1">
      <c r="A97" s="36" t="s">
        <v>214</v>
      </c>
      <c r="B97" s="23" t="s">
        <v>39</v>
      </c>
      <c r="C97" s="24" t="s">
        <v>163</v>
      </c>
      <c r="D97" s="22">
        <f>D98</f>
        <v>17063.5</v>
      </c>
      <c r="E97" s="1"/>
      <c r="F97" s="1"/>
      <c r="G97" s="1"/>
    </row>
    <row r="98" spans="1:7" ht="18" customHeight="1">
      <c r="A98" s="36" t="s">
        <v>164</v>
      </c>
      <c r="B98" s="20" t="s">
        <v>39</v>
      </c>
      <c r="C98" s="21" t="s">
        <v>165</v>
      </c>
      <c r="D98" s="22">
        <f>D99</f>
        <v>17063.5</v>
      </c>
      <c r="E98" s="1"/>
      <c r="F98" s="1"/>
      <c r="G98" s="1"/>
    </row>
    <row r="99" spans="1:7" ht="30" customHeight="1">
      <c r="A99" s="37" t="s">
        <v>166</v>
      </c>
      <c r="B99" s="23" t="s">
        <v>39</v>
      </c>
      <c r="C99" s="24" t="s">
        <v>167</v>
      </c>
      <c r="D99" s="22">
        <v>17063.5</v>
      </c>
      <c r="E99" s="1"/>
      <c r="F99" s="1"/>
      <c r="G99" s="1"/>
    </row>
    <row r="100" spans="1:7" ht="36" customHeight="1">
      <c r="A100" s="29" t="s">
        <v>22</v>
      </c>
      <c r="B100" s="20" t="s">
        <v>39</v>
      </c>
      <c r="C100" s="21" t="s">
        <v>73</v>
      </c>
      <c r="D100" s="22">
        <f>D105+D107+D110+D104+D101</f>
        <v>146769.99999999997</v>
      </c>
      <c r="E100" s="1"/>
      <c r="F100" s="1"/>
      <c r="G100" s="1"/>
    </row>
    <row r="101" spans="1:7" ht="48" customHeight="1">
      <c r="A101" s="29" t="s">
        <v>195</v>
      </c>
      <c r="B101" s="23" t="s">
        <v>39</v>
      </c>
      <c r="C101" s="24" t="s">
        <v>189</v>
      </c>
      <c r="D101" s="22">
        <f>D102</f>
        <v>273.9</v>
      </c>
      <c r="E101" s="1"/>
      <c r="F101" s="1"/>
      <c r="G101" s="1"/>
    </row>
    <row r="102" spans="1:7" ht="46.5" customHeight="1">
      <c r="A102" s="29" t="s">
        <v>194</v>
      </c>
      <c r="B102" s="20" t="s">
        <v>39</v>
      </c>
      <c r="C102" s="21" t="s">
        <v>190</v>
      </c>
      <c r="D102" s="22">
        <v>273.9</v>
      </c>
      <c r="E102" s="1"/>
      <c r="F102" s="1"/>
      <c r="G102" s="1"/>
    </row>
    <row r="103" spans="1:7" ht="43.5" customHeight="1">
      <c r="A103" s="30" t="s">
        <v>168</v>
      </c>
      <c r="B103" s="23" t="s">
        <v>39</v>
      </c>
      <c r="C103" s="24" t="s">
        <v>170</v>
      </c>
      <c r="D103" s="22">
        <f>D104</f>
        <v>5.9</v>
      </c>
      <c r="E103" s="1"/>
      <c r="F103" s="1"/>
      <c r="G103" s="1"/>
    </row>
    <row r="104" spans="1:7" ht="60.75" customHeight="1">
      <c r="A104" s="38" t="s">
        <v>169</v>
      </c>
      <c r="B104" s="20" t="s">
        <v>39</v>
      </c>
      <c r="C104" s="21" t="s">
        <v>171</v>
      </c>
      <c r="D104" s="22">
        <v>5.9</v>
      </c>
      <c r="E104" s="1"/>
      <c r="F104" s="1"/>
      <c r="G104" s="1"/>
    </row>
    <row r="105" spans="1:7" ht="57.75" customHeight="1">
      <c r="A105" s="19" t="s">
        <v>23</v>
      </c>
      <c r="B105" s="23" t="s">
        <v>39</v>
      </c>
      <c r="C105" s="24" t="s">
        <v>74</v>
      </c>
      <c r="D105" s="22">
        <f>D106</f>
        <v>466</v>
      </c>
      <c r="E105" s="1"/>
      <c r="F105" s="1"/>
      <c r="G105" s="1"/>
    </row>
    <row r="106" spans="1:7" ht="48.75" customHeight="1">
      <c r="A106" s="19" t="s">
        <v>24</v>
      </c>
      <c r="B106" s="20" t="s">
        <v>39</v>
      </c>
      <c r="C106" s="21" t="s">
        <v>75</v>
      </c>
      <c r="D106" s="22">
        <v>466</v>
      </c>
      <c r="E106" s="1"/>
      <c r="F106" s="1"/>
      <c r="G106" s="1"/>
    </row>
    <row r="107" spans="1:7" ht="51" customHeight="1">
      <c r="A107" s="19" t="s">
        <v>25</v>
      </c>
      <c r="B107" s="23" t="s">
        <v>39</v>
      </c>
      <c r="C107" s="24" t="s">
        <v>76</v>
      </c>
      <c r="D107" s="22">
        <f>D108</f>
        <v>4649.9</v>
      </c>
      <c r="E107" s="1"/>
      <c r="F107" s="1"/>
      <c r="G107" s="1"/>
    </row>
    <row r="108" spans="1:7" ht="50.25" customHeight="1">
      <c r="A108" s="19" t="s">
        <v>26</v>
      </c>
      <c r="B108" s="20" t="s">
        <v>39</v>
      </c>
      <c r="C108" s="21" t="s">
        <v>77</v>
      </c>
      <c r="D108" s="22">
        <v>4649.9</v>
      </c>
      <c r="E108" s="1"/>
      <c r="F108" s="1"/>
      <c r="G108" s="1"/>
    </row>
    <row r="109" spans="1:7" ht="23.25" customHeight="1">
      <c r="A109" s="19" t="s">
        <v>27</v>
      </c>
      <c r="B109" s="23" t="s">
        <v>39</v>
      </c>
      <c r="C109" s="24" t="s">
        <v>78</v>
      </c>
      <c r="D109" s="22">
        <f>D110</f>
        <v>141374.3</v>
      </c>
      <c r="E109" s="1"/>
      <c r="F109" s="1"/>
      <c r="G109" s="1"/>
    </row>
    <row r="110" spans="1:7" ht="29.25" customHeight="1">
      <c r="A110" s="19" t="s">
        <v>28</v>
      </c>
      <c r="B110" s="20" t="s">
        <v>39</v>
      </c>
      <c r="C110" s="21" t="s">
        <v>79</v>
      </c>
      <c r="D110" s="22">
        <v>141374.3</v>
      </c>
      <c r="E110" s="1"/>
      <c r="F110" s="1"/>
      <c r="G110" s="1"/>
    </row>
    <row r="111" spans="1:7" ht="23.25" customHeight="1">
      <c r="A111" s="19" t="s">
        <v>90</v>
      </c>
      <c r="B111" s="23" t="s">
        <v>39</v>
      </c>
      <c r="C111" s="24" t="s">
        <v>80</v>
      </c>
      <c r="D111" s="22">
        <f>D112+D114</f>
        <v>762.8</v>
      </c>
      <c r="E111" s="1"/>
      <c r="F111" s="1"/>
      <c r="G111" s="1"/>
    </row>
    <row r="112" spans="1:7" ht="78" customHeight="1">
      <c r="A112" s="19" t="s">
        <v>29</v>
      </c>
      <c r="B112" s="20" t="s">
        <v>39</v>
      </c>
      <c r="C112" s="21" t="s">
        <v>81</v>
      </c>
      <c r="D112" s="22">
        <f>D113</f>
        <v>739.4</v>
      </c>
      <c r="E112" s="1"/>
      <c r="F112" s="1"/>
      <c r="G112" s="1"/>
    </row>
    <row r="113" spans="1:7" ht="79.5" customHeight="1">
      <c r="A113" s="29" t="s">
        <v>30</v>
      </c>
      <c r="B113" s="23" t="s">
        <v>39</v>
      </c>
      <c r="C113" s="24" t="s">
        <v>82</v>
      </c>
      <c r="D113" s="22">
        <v>739.4</v>
      </c>
      <c r="E113" s="1"/>
      <c r="F113" s="1"/>
      <c r="G113" s="1"/>
    </row>
    <row r="114" spans="1:7" ht="75.75" customHeight="1">
      <c r="A114" s="30" t="s">
        <v>157</v>
      </c>
      <c r="B114" s="20" t="s">
        <v>39</v>
      </c>
      <c r="C114" s="21" t="s">
        <v>159</v>
      </c>
      <c r="D114" s="39">
        <f>D115</f>
        <v>23.4</v>
      </c>
      <c r="E114" s="1"/>
      <c r="F114" s="1"/>
      <c r="G114" s="1"/>
    </row>
    <row r="115" spans="1:7" ht="59.25" customHeight="1">
      <c r="A115" s="31" t="s">
        <v>160</v>
      </c>
      <c r="B115" s="23" t="s">
        <v>39</v>
      </c>
      <c r="C115" s="24" t="s">
        <v>158</v>
      </c>
      <c r="D115" s="39">
        <v>23.4</v>
      </c>
      <c r="E115" s="1"/>
      <c r="F115" s="1"/>
      <c r="G115" s="1"/>
    </row>
    <row r="116" spans="1:7" ht="13.5" customHeight="1">
      <c r="A116" s="19" t="s">
        <v>31</v>
      </c>
      <c r="B116" s="20" t="s">
        <v>88</v>
      </c>
      <c r="C116" s="21" t="s">
        <v>83</v>
      </c>
      <c r="D116" s="39">
        <f>D117</f>
        <v>510</v>
      </c>
      <c r="E116" s="1"/>
      <c r="F116" s="1"/>
      <c r="G116" s="1"/>
    </row>
    <row r="117" spans="1:7" ht="14.25" customHeight="1">
      <c r="A117" s="19" t="s">
        <v>32</v>
      </c>
      <c r="B117" s="40" t="s">
        <v>38</v>
      </c>
      <c r="C117" s="41" t="s">
        <v>84</v>
      </c>
      <c r="D117" s="39">
        <f>D118</f>
        <v>510</v>
      </c>
      <c r="E117" s="1"/>
      <c r="F117" s="1"/>
      <c r="G117" s="1"/>
    </row>
    <row r="118" spans="1:7" ht="35.25" customHeight="1" thickBot="1">
      <c r="A118" s="42" t="s">
        <v>32</v>
      </c>
      <c r="B118" s="43" t="s">
        <v>38</v>
      </c>
      <c r="C118" s="44" t="s">
        <v>191</v>
      </c>
      <c r="D118" s="45">
        <v>510</v>
      </c>
      <c r="E118" s="1"/>
      <c r="F118" s="1"/>
      <c r="G118" s="1"/>
    </row>
    <row r="119" spans="1:7" ht="21.75" customHeight="1" thickBot="1">
      <c r="A119" s="46" t="s">
        <v>33</v>
      </c>
      <c r="B119" s="47"/>
      <c r="C119" s="48"/>
      <c r="D119" s="49">
        <f>D90+D10</f>
        <v>242914.39999999997</v>
      </c>
      <c r="E119" s="1"/>
      <c r="F119" s="1"/>
      <c r="G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</sheetData>
  <sheetProtection/>
  <mergeCells count="6">
    <mergeCell ref="B9:C9"/>
    <mergeCell ref="B6:C8"/>
    <mergeCell ref="D6:D8"/>
    <mergeCell ref="C2:D2"/>
    <mergeCell ref="A4:D4"/>
    <mergeCell ref="A6:A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Name</cp:lastModifiedBy>
  <cp:lastPrinted>2016-07-21T03:08:23Z</cp:lastPrinted>
  <dcterms:created xsi:type="dcterms:W3CDTF">1999-06-18T11:49:53Z</dcterms:created>
  <dcterms:modified xsi:type="dcterms:W3CDTF">2016-08-30T08:10:22Z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