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415" windowHeight="6270" activeTab="0"/>
  </bookViews>
  <sheets>
    <sheet name="15" sheetId="1" r:id="rId1"/>
  </sheets>
  <externalReferences>
    <externalReference r:id="rId4"/>
    <externalReference r:id="rId5"/>
  </externalReferences>
  <definedNames>
    <definedName name="_xlnm.Print_Area" localSheetId="0">'15'!$A$1:$I$168</definedName>
  </definedNames>
  <calcPr fullCalcOnLoad="1"/>
</workbook>
</file>

<file path=xl/sharedStrings.xml><?xml version="1.0" encoding="utf-8"?>
<sst xmlns="http://schemas.openxmlformats.org/spreadsheetml/2006/main" count="845" uniqueCount="223">
  <si>
    <t>№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</si>
  <si>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</si>
  <si>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</si>
  <si>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</si>
  <si>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</si>
  <si>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</si>
  <si>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</si>
  <si>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</si>
  <si>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</si>
  <si>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</si>
  <si>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</si>
  <si>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</si>
  <si>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</si>
  <si>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</si>
  <si>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</si>
  <si>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</si>
  <si>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</si>
  <si>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0804</t>
  </si>
  <si>
    <t>800</t>
  </si>
  <si>
    <t>0701</t>
  </si>
  <si>
    <t>4320100000</t>
  </si>
  <si>
    <t>0709</t>
  </si>
  <si>
    <t>4350100000</t>
  </si>
  <si>
    <t>1004</t>
  </si>
  <si>
    <t>994</t>
  </si>
  <si>
    <t>0605</t>
  </si>
  <si>
    <t>0113</t>
  </si>
  <si>
    <t>4230100000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</si>
  <si>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</si>
  <si>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</si>
  <si>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</si>
  <si>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</si>
  <si>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</si>
  <si>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</si>
  <si>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</si>
  <si>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</si>
  <si>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</si>
  <si>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</si>
  <si>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</si>
  <si>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Учреждения образования</t>
  </si>
  <si>
    <t>Бюджетополучатели</t>
  </si>
  <si>
    <t>МКУК БИЭМ*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</si>
  <si>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</si>
  <si>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</si>
  <si>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</si>
  <si>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</si>
  <si>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МБУК "Межпоселенческий ДК"*</t>
  </si>
  <si>
    <t>МБУК "Межпоселенческий ДК"</t>
  </si>
  <si>
    <t>4210144299</t>
  </si>
  <si>
    <t>МК Дошкольные общеобразовательные учреждения</t>
  </si>
  <si>
    <t>4310142900</t>
  </si>
  <si>
    <t>Муниципальные бюджетные общеобразовательные учреждения</t>
  </si>
  <si>
    <t>4320173020</t>
  </si>
  <si>
    <t>МБОУ ДО Балаганский Центр Детского Творчества</t>
  </si>
  <si>
    <t>4330142399</t>
  </si>
  <si>
    <t>500</t>
  </si>
  <si>
    <t>МКУ Управление образования Балаганского района</t>
  </si>
  <si>
    <t>4350100204</t>
  </si>
  <si>
    <t>4350143609</t>
  </si>
  <si>
    <t>4350145299</t>
  </si>
  <si>
    <t>0314</t>
  </si>
  <si>
    <t>400</t>
  </si>
  <si>
    <t>Финансовое управление Балаганского района</t>
  </si>
  <si>
    <t>992</t>
  </si>
  <si>
    <t>1401</t>
  </si>
  <si>
    <t xml:space="preserve">МКУ Управление культуры 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</si>
  <si>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</si>
  <si>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</si>
  <si>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2019 - 2024 годы"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</si>
  <si>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</si>
  <si>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</si>
  <si>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</si>
  <si>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4360579511</t>
  </si>
  <si>
    <t>4361279521</t>
  </si>
  <si>
    <t>4361479502</t>
  </si>
  <si>
    <t>4361679525</t>
  </si>
  <si>
    <t>4361579524</t>
  </si>
  <si>
    <t>Подпрограмма 2 "Развитие общего образования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</si>
  <si>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</si>
  <si>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4340179518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</si>
  <si>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</si>
  <si>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</si>
  <si>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</si>
  <si>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 xml:space="preserve">МКУ Методический центр управления образования </t>
  </si>
  <si>
    <t>4360779513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</si>
  <si>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</si>
  <si>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</si>
  <si>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МП "Доступная среда для инвалидов и маломобильных групп населения  Балаганского района на 2019-2024 годы"</t>
  </si>
  <si>
    <t>МП "Устойчивое развитие сельских территорий в муниципальном образовании Балаганский район на 2019-2024 годы"</t>
  </si>
  <si>
    <t>МП "Повышение безопасности дорожного движения  на территории Балаганского района на 2019-2024 годы"</t>
  </si>
  <si>
    <t>МП "Улучшение условий и охраны труда в муниципальном образовании Балаганский район 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</si>
  <si>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</si>
  <si>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4361979501</t>
  </si>
  <si>
    <t>4360379501</t>
  </si>
  <si>
    <t>4360079500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</si>
  <si>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</si>
  <si>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</si>
  <si>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</si>
  <si>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</si>
  <si>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</si>
  <si>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</si>
  <si>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4360879514</t>
  </si>
  <si>
    <t>4360979515</t>
  </si>
  <si>
    <t>4362079527</t>
  </si>
  <si>
    <t>МП "Управление муниципальным имуществом муниципального образования Балаганский район на 2019 -2024 годы"</t>
  </si>
  <si>
    <t>4361179520</t>
  </si>
  <si>
    <t>4361079516</t>
  </si>
  <si>
    <t>4360679512</t>
  </si>
  <si>
    <t>4361879526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</si>
  <si>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</si>
  <si>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4361379523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</si>
  <si>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</si>
  <si>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</si>
  <si>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 xml:space="preserve">МП "Развитие физической культуры и  спорта в  Балаганском районе на 2019-2024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</si>
  <si>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</si>
  <si>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4361779501</t>
  </si>
  <si>
    <t>4361900000</t>
  </si>
  <si>
    <t>Подпрограмма 1 "Развитие дошкольного образования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</si>
  <si>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</si>
  <si>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МП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</si>
  <si>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</si>
  <si>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</si>
  <si>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</si>
  <si>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"Улучшение качества жизни граждан пожилого возраста  в муниципальном образовании Балаганский район на 2019-2024 годы"</t>
  </si>
  <si>
    <t>МП "Защита  окружающей  среды  в муниципальном образовании Балаганский  район на 2019-2024 годы"</t>
  </si>
  <si>
    <t xml:space="preserve">МП "Аппаратно-программный комплекс "Безопасный город "на 2019-2021 годы" </t>
  </si>
  <si>
    <t>тыс. рублей</t>
  </si>
  <si>
    <t>МП "Развитие образования  Балаганского района на 2019-2024 годы" в т.ч.:</t>
  </si>
  <si>
    <t>МКУ Централизованная бухгалтерия</t>
  </si>
  <si>
    <t>4330100000</t>
  </si>
  <si>
    <t>4330143609</t>
  </si>
  <si>
    <t>4310100000</t>
  </si>
  <si>
    <t>431479501</t>
  </si>
  <si>
    <t>42101L5193</t>
  </si>
  <si>
    <t>4240142399</t>
  </si>
  <si>
    <t>4230144099</t>
  </si>
  <si>
    <t>4250100204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</si>
  <si>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</si>
  <si>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</si>
  <si>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</si>
  <si>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</si>
  <si>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</si>
  <si>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</si>
  <si>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</si>
  <si>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</si>
  <si>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</si>
  <si>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</si>
  <si>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 xml:space="preserve">Основное мероприятие: "Обеспечение деятельности МКУ Методический центр управления образования" 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</si>
  <si>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</si>
  <si>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</si>
  <si>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Основное мероприятие: "Обеспечение деятельности МКУ Управление образования Балаганского района"</t>
  </si>
  <si>
    <t xml:space="preserve">Реализация мероприятий перечня проектов народных инициатив 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</si>
  <si>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</si>
  <si>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4220200000</t>
  </si>
  <si>
    <t>4220244199</t>
  </si>
  <si>
    <t>0102</t>
  </si>
  <si>
    <t>0104</t>
  </si>
  <si>
    <t>1202</t>
  </si>
  <si>
    <t>0309</t>
  </si>
  <si>
    <t>4360800000</t>
  </si>
  <si>
    <t>4360820290</t>
  </si>
  <si>
    <t>4362000000</t>
  </si>
  <si>
    <t>4362000113</t>
  </si>
  <si>
    <t>996</t>
  </si>
  <si>
    <t>0106</t>
  </si>
  <si>
    <t>4361900224</t>
  </si>
  <si>
    <t>4361972792</t>
  </si>
  <si>
    <t xml:space="preserve">МКУ Управление образования Балаганского района, МКУ Методический центр управления образования </t>
  </si>
  <si>
    <t>4361900204</t>
  </si>
  <si>
    <t>4361920290</t>
  </si>
  <si>
    <t>МКУ ЕДДС</t>
  </si>
  <si>
    <t>4361479503</t>
  </si>
  <si>
    <t>Наименование программы</t>
  </si>
  <si>
    <t>432Р173050</t>
  </si>
  <si>
    <t>43605S2760</t>
  </si>
  <si>
    <t>МКУ Управление архитектуры и градостроительства</t>
  </si>
  <si>
    <t>4361972972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</si>
  <si>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</si>
  <si>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</si>
  <si>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МП "Улучшение качества жизни граждан пожилого возраста в муниципальном образовании Балаганский район на 2019-2024 годы"</t>
  </si>
  <si>
    <t>МП "Управление муниципальными финансами муниципального образования Балаганский район на 2019 -2024 годы"</t>
  </si>
  <si>
    <t>МП "Развитие культуры и искусства в Балаганском районе на 2019 - 2024 годы" в т.ч.:</t>
  </si>
  <si>
    <t>Подпрограмма 1 "Библиотечное дело в муниципальном образовании Балаганский район на 2019 - 2024 годы"</t>
  </si>
  <si>
    <t>4210100000</t>
  </si>
  <si>
    <t>4300000000</t>
  </si>
  <si>
    <t>4310173010</t>
  </si>
  <si>
    <t>Подпрограмма 4 "Отдых и оздоровление детей в муниципальном образовании Балаганский район на 2019-2024 годы"</t>
  </si>
  <si>
    <t>МК Дошкольные образовательные учреждения</t>
  </si>
  <si>
    <t>Итого по Финансовому управлению Балаганского района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</si>
  <si>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</si>
  <si>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МП "Противодействие коррупции в муниципальном образовании Балаганский район на 2019-2021 годы"</t>
  </si>
  <si>
    <t>Итого по администрации района</t>
  </si>
  <si>
    <t>Итого по Контрольно-счетной палате муниципального образования Балаганский район</t>
  </si>
  <si>
    <t>КСП</t>
  </si>
  <si>
    <t>УМИ - Управление муниципальным имуществом и земельными отношениями муниципального образования Балаганский район</t>
  </si>
  <si>
    <t>УМИ</t>
  </si>
  <si>
    <t>КСП - Контрольно-счетная палата муниципального образования Балаганский район</t>
  </si>
  <si>
    <t>МКУ ДО БДМШ - муниципальное казённое учреждение дополнительного образования Балаганская детская музыкальная школа.</t>
  </si>
  <si>
    <t>МКУК БИЭМ - муниципальное казённое учреждение культуры Балаганский историко-этнографический музей им А.С. Башинова;</t>
  </si>
  <si>
    <t>МБУК "Межпоселенческий ДК"- муниципальное бюджетное учреждение культуры "Межпоселенческий Дом культуры";</t>
  </si>
  <si>
    <t>МК - муниципальные казенные;</t>
  </si>
  <si>
    <t>МП - муниципальная программа;</t>
  </si>
  <si>
    <t>МБУК "Межпоселенческий ДК", МБУК "МОБ Балаганского района"</t>
  </si>
  <si>
    <t xml:space="preserve">МП "Профилактика  правонарушений  на  территории муниципального образования  Балаганский  район на 2019-2024 годы" </t>
  </si>
  <si>
    <t>МП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</si>
  <si>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2 "Создание условий для финансовой устойчивости бюджетов поселений Балаганского района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</si>
  <si>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</si>
  <si>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</si>
  <si>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Основное мероприятие: "Обеспечение деятельности палаточного спортивно-оздоровительного лагеря "Олимп"</t>
  </si>
  <si>
    <t>43201S2976</t>
  </si>
  <si>
    <t>43201S2370</t>
  </si>
  <si>
    <t>МП "Улучшение условий и охраны труда в муниципальном образовании Балаганский район на 2019-2024 годы"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</si>
  <si>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</si>
  <si>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4361479500</t>
  </si>
  <si>
    <t>МП "Повышение устойчивости жилых домов, основных объектов и систем жизнеобеспечения на территории Балаганского района на 2019-2024 годы"</t>
  </si>
  <si>
    <t>43600S2610</t>
  </si>
  <si>
    <t>436Р251591</t>
  </si>
  <si>
    <t>43600S2977</t>
  </si>
  <si>
    <t>РАСПРЕДЕЛЕНИЕ БЮДЖЕТНЫХ АССИГНОВАНИЙ НА РЕАЛИЗАЦИЮ МУНИЦИПАЛЬНЫХ ПРОГРАММ НА 2021-2022 ГОДЫ</t>
  </si>
  <si>
    <t>Сумма 2021 год</t>
  </si>
  <si>
    <t>Сумма    2022 год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</si>
  <si>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</si>
  <si>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Приложение   15                                                                       к решению Думы Балаганского района "О бюджете муниципального образования  Балаганский район на 2020 год и на плановый период 2021 и 2022 годов"                                                от 16 .12.2019 года № 9/1-РД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</si>
</sst>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12"/>
      <name val="Courier New"/>
      <family val="3"/>
    </font>
    <font>
      <sz val="11"/>
      <color indexed="8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50" fillId="32" borderId="12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9" fontId="51" fillId="32" borderId="10" xfId="0" applyNumberFormat="1" applyFont="1" applyFill="1" applyBorder="1" applyAlignment="1">
      <alignment horizontal="center"/>
    </xf>
    <xf numFmtId="49" fontId="50" fillId="32" borderId="15" xfId="0" applyNumberFormat="1" applyFont="1" applyFill="1" applyBorder="1" applyAlignment="1">
      <alignment horizontal="center"/>
    </xf>
    <xf numFmtId="49" fontId="50" fillId="32" borderId="16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49" fontId="52" fillId="32" borderId="10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49" fontId="50" fillId="32" borderId="11" xfId="0" applyNumberFormat="1" applyFont="1" applyFill="1" applyBorder="1" applyAlignment="1">
      <alignment horizontal="center"/>
    </xf>
    <xf numFmtId="49" fontId="50" fillId="32" borderId="17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2" borderId="0" xfId="0" applyFont="1" applyFill="1" applyAlignment="1">
      <alignment horizontal="right"/>
    </xf>
    <xf numFmtId="0" fontId="3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49" fontId="50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top" wrapText="1"/>
    </xf>
    <xf numFmtId="49" fontId="3" fillId="32" borderId="18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172" fontId="50" fillId="32" borderId="10" xfId="0" applyNumberFormat="1" applyFont="1" applyFill="1" applyBorder="1" applyAlignment="1">
      <alignment horizontal="right"/>
    </xf>
    <xf numFmtId="0" fontId="50" fillId="32" borderId="10" xfId="0" applyFont="1" applyFill="1" applyBorder="1" applyAlignment="1">
      <alignment horizontal="right"/>
    </xf>
    <xf numFmtId="172" fontId="52" fillId="32" borderId="10" xfId="0" applyNumberFormat="1" applyFont="1" applyFill="1" applyBorder="1" applyAlignment="1">
      <alignment horizontal="right"/>
    </xf>
    <xf numFmtId="2" fontId="50" fillId="32" borderId="10" xfId="0" applyNumberFormat="1" applyFont="1" applyFill="1" applyBorder="1" applyAlignment="1">
      <alignment horizontal="right" wrapText="1"/>
    </xf>
    <xf numFmtId="172" fontId="50" fillId="32" borderId="11" xfId="0" applyNumberFormat="1" applyFont="1" applyFill="1" applyBorder="1" applyAlignment="1">
      <alignment horizontal="right"/>
    </xf>
    <xf numFmtId="0" fontId="50" fillId="32" borderId="11" xfId="0" applyFont="1" applyFill="1" applyBorder="1" applyAlignment="1">
      <alignment horizontal="right"/>
    </xf>
    <xf numFmtId="172" fontId="3" fillId="32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right"/>
    </xf>
    <xf numFmtId="49" fontId="50" fillId="32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50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72" fontId="50" fillId="0" borderId="18" xfId="0" applyNumberFormat="1" applyFont="1" applyFill="1" applyBorder="1" applyAlignment="1">
      <alignment horizontal="right" wrapText="1"/>
    </xf>
    <xf numFmtId="172" fontId="3" fillId="0" borderId="10" xfId="0" applyNumberFormat="1" applyFont="1" applyFill="1" applyBorder="1" applyAlignment="1">
      <alignment horizontal="right"/>
    </xf>
    <xf numFmtId="172" fontId="50" fillId="0" borderId="18" xfId="0" applyNumberFormat="1" applyFont="1" applyFill="1" applyBorder="1" applyAlignment="1">
      <alignment horizontal="right"/>
    </xf>
    <xf numFmtId="49" fontId="50" fillId="0" borderId="11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49" fontId="52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49" fontId="50" fillId="0" borderId="17" xfId="0" applyNumberFormat="1" applyFont="1" applyFill="1" applyBorder="1" applyAlignment="1">
      <alignment horizontal="center"/>
    </xf>
    <xf numFmtId="49" fontId="50" fillId="0" borderId="16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7" fillId="32" borderId="2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49" fontId="50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72" fontId="50" fillId="32" borderId="10" xfId="0" applyNumberFormat="1" applyFont="1" applyFill="1" applyBorder="1" applyAlignment="1">
      <alignment horizontal="right" wrapText="1"/>
    </xf>
    <xf numFmtId="172" fontId="50" fillId="32" borderId="18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right"/>
    </xf>
    <xf numFmtId="0" fontId="7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49" fontId="50" fillId="32" borderId="21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wrapText="1"/>
    </xf>
    <xf numFmtId="172" fontId="3" fillId="32" borderId="18" xfId="0" applyNumberFormat="1" applyFont="1" applyFill="1" applyBorder="1" applyAlignment="1">
      <alignment horizontal="right" wrapText="1"/>
    </xf>
    <xf numFmtId="0" fontId="3" fillId="32" borderId="12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0" fillId="32" borderId="22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9\&#1044;&#1091;&#1084;&#1072;%202019\&#1064;&#1072;&#1073;&#1083;&#1086;&#1085;%20&#1058;&#1072;&#1073;&#1083;&#1080;&#1094;%20&#1087;&#1086;%20&#1044;&#1091;&#1084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&#1064;&#1072;&#1073;&#1083;&#1086;&#1085;%202021-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программы"/>
    </sheetNames>
    <sheetDataSet>
      <sheetData sheetId="0">
        <row r="824">
          <cell r="G824">
            <v>110221.5</v>
          </cell>
        </row>
        <row r="828">
          <cell r="G828">
            <v>6028.4</v>
          </cell>
        </row>
        <row r="832">
          <cell r="G832">
            <v>4427.6</v>
          </cell>
        </row>
        <row r="836">
          <cell r="G836">
            <v>233.1</v>
          </cell>
        </row>
        <row r="840">
          <cell r="G840">
            <v>1151.7</v>
          </cell>
        </row>
        <row r="844">
          <cell r="G844">
            <v>57.7</v>
          </cell>
        </row>
        <row r="935">
          <cell r="G935">
            <v>3893.7</v>
          </cell>
        </row>
        <row r="1014">
          <cell r="G1014">
            <v>1585.5</v>
          </cell>
        </row>
        <row r="1019">
          <cell r="G1019">
            <v>390.6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6">
          <cell r="G16">
            <v>4433.5</v>
          </cell>
          <cell r="H16">
            <v>4633.6</v>
          </cell>
        </row>
        <row r="20">
          <cell r="G20">
            <v>66</v>
          </cell>
          <cell r="H20">
            <v>65.9</v>
          </cell>
        </row>
        <row r="24">
          <cell r="G24">
            <v>10</v>
          </cell>
          <cell r="H24">
            <v>10</v>
          </cell>
        </row>
        <row r="30">
          <cell r="G30">
            <v>181.1</v>
          </cell>
          <cell r="H30">
            <v>166.1</v>
          </cell>
        </row>
        <row r="37">
          <cell r="G37">
            <v>7.5</v>
          </cell>
          <cell r="H37">
            <v>7.5</v>
          </cell>
        </row>
        <row r="42">
          <cell r="G42">
            <v>28</v>
          </cell>
          <cell r="H42">
            <v>28</v>
          </cell>
        </row>
        <row r="47">
          <cell r="G47">
            <v>1.5</v>
          </cell>
          <cell r="H47">
            <v>1.5</v>
          </cell>
        </row>
        <row r="51">
          <cell r="G51">
            <v>2</v>
          </cell>
          <cell r="H51">
            <v>2</v>
          </cell>
        </row>
        <row r="60">
          <cell r="G60">
            <v>40</v>
          </cell>
          <cell r="H60">
            <v>40</v>
          </cell>
        </row>
        <row r="65">
          <cell r="G65">
            <v>139.5</v>
          </cell>
          <cell r="H65">
            <v>139.5</v>
          </cell>
        </row>
        <row r="73">
          <cell r="G73">
            <v>9651.5</v>
          </cell>
          <cell r="H73">
            <v>7214.4</v>
          </cell>
        </row>
        <row r="77">
          <cell r="G77">
            <v>51.7</v>
          </cell>
          <cell r="H77">
            <v>51.7</v>
          </cell>
        </row>
        <row r="81">
          <cell r="G81">
            <v>2.7</v>
          </cell>
          <cell r="H81">
            <v>2.7</v>
          </cell>
        </row>
        <row r="87">
          <cell r="G87">
            <v>2331.5</v>
          </cell>
          <cell r="H87">
            <v>1813.7</v>
          </cell>
        </row>
        <row r="92">
          <cell r="G92">
            <v>1076.6</v>
          </cell>
          <cell r="H92">
            <v>1017.0999999999999</v>
          </cell>
        </row>
        <row r="97">
          <cell r="G97">
            <v>613.8000000000001</v>
          </cell>
          <cell r="H97">
            <v>613.8000000000001</v>
          </cell>
        </row>
        <row r="101">
          <cell r="G101">
            <v>8.3</v>
          </cell>
          <cell r="H101">
            <v>8.3</v>
          </cell>
        </row>
        <row r="106">
          <cell r="G106">
            <v>237.7</v>
          </cell>
          <cell r="H106">
            <v>349.6</v>
          </cell>
        </row>
        <row r="112">
          <cell r="G112">
            <v>9148.1</v>
          </cell>
          <cell r="H112">
            <v>8585</v>
          </cell>
        </row>
        <row r="126">
          <cell r="G126">
            <v>2328.3</v>
          </cell>
          <cell r="H126">
            <v>831.5</v>
          </cell>
        </row>
        <row r="132">
          <cell r="G132">
            <v>1511.6</v>
          </cell>
          <cell r="H132">
            <v>1597.1</v>
          </cell>
        </row>
        <row r="137">
          <cell r="G137">
            <v>117.2</v>
          </cell>
          <cell r="H137">
            <v>120.2</v>
          </cell>
        </row>
        <row r="143">
          <cell r="G143">
            <v>53.4</v>
          </cell>
          <cell r="H143">
            <v>53.4</v>
          </cell>
        </row>
        <row r="147">
          <cell r="G147">
            <v>5</v>
          </cell>
          <cell r="H147">
            <v>5</v>
          </cell>
        </row>
        <row r="150">
          <cell r="G150">
            <v>30</v>
          </cell>
          <cell r="H150">
            <v>30</v>
          </cell>
        </row>
        <row r="155">
          <cell r="G155">
            <v>37</v>
          </cell>
          <cell r="H155">
            <v>37</v>
          </cell>
        </row>
        <row r="158">
          <cell r="G158">
            <v>188</v>
          </cell>
          <cell r="H158">
            <v>188</v>
          </cell>
        </row>
        <row r="162">
          <cell r="G162">
            <v>32</v>
          </cell>
          <cell r="H162">
            <v>32</v>
          </cell>
        </row>
        <row r="166">
          <cell r="G166">
            <v>18</v>
          </cell>
          <cell r="H166">
            <v>18</v>
          </cell>
        </row>
        <row r="172">
          <cell r="G172">
            <v>206.2</v>
          </cell>
          <cell r="H172">
            <v>189.1</v>
          </cell>
        </row>
        <row r="182">
          <cell r="G182">
            <v>11.9</v>
          </cell>
          <cell r="H182">
            <v>11.9</v>
          </cell>
        </row>
        <row r="185">
          <cell r="G185">
            <v>8965.1</v>
          </cell>
          <cell r="H185">
            <v>8965.1</v>
          </cell>
        </row>
        <row r="189">
          <cell r="G189">
            <v>202.6</v>
          </cell>
          <cell r="H189">
            <v>202.6</v>
          </cell>
        </row>
        <row r="195">
          <cell r="G195">
            <v>52968.1</v>
          </cell>
          <cell r="H195">
            <v>52968.1</v>
          </cell>
        </row>
        <row r="199">
          <cell r="G199">
            <v>425</v>
          </cell>
          <cell r="H199">
            <v>425</v>
          </cell>
        </row>
        <row r="206">
          <cell r="G206">
            <v>9797.2</v>
          </cell>
          <cell r="H206">
            <v>9797.2</v>
          </cell>
        </row>
        <row r="210">
          <cell r="G210">
            <v>154106.8</v>
          </cell>
          <cell r="H210">
            <v>154106.8</v>
          </cell>
        </row>
        <row r="214">
          <cell r="G214">
            <v>1439</v>
          </cell>
          <cell r="H214">
            <v>1439</v>
          </cell>
        </row>
        <row r="218">
          <cell r="G218">
            <v>75.7</v>
          </cell>
          <cell r="H218">
            <v>75.7</v>
          </cell>
        </row>
        <row r="222">
          <cell r="G222">
            <v>2352.1</v>
          </cell>
          <cell r="H222">
            <v>2352.1</v>
          </cell>
        </row>
        <row r="226">
          <cell r="G226">
            <v>123.8</v>
          </cell>
          <cell r="H226">
            <v>123.8</v>
          </cell>
        </row>
        <row r="232">
          <cell r="G232">
            <v>8101.2</v>
          </cell>
          <cell r="H232">
            <v>8102.2</v>
          </cell>
        </row>
        <row r="236">
          <cell r="G236">
            <v>145</v>
          </cell>
          <cell r="H236">
            <v>145</v>
          </cell>
        </row>
        <row r="242">
          <cell r="G242">
            <v>945.1</v>
          </cell>
          <cell r="H242">
            <v>840.8</v>
          </cell>
        </row>
        <row r="249">
          <cell r="G249">
            <v>40</v>
          </cell>
          <cell r="H249">
            <v>40</v>
          </cell>
        </row>
        <row r="254">
          <cell r="G254">
            <v>40</v>
          </cell>
          <cell r="H254">
            <v>40</v>
          </cell>
        </row>
        <row r="258">
          <cell r="G258">
            <v>8.5</v>
          </cell>
          <cell r="H258">
            <v>8.5</v>
          </cell>
        </row>
        <row r="263">
          <cell r="G263">
            <v>1.5</v>
          </cell>
          <cell r="H263">
            <v>1.5</v>
          </cell>
        </row>
        <row r="267">
          <cell r="G267">
            <v>1.5</v>
          </cell>
          <cell r="H267">
            <v>1.5</v>
          </cell>
        </row>
        <row r="278">
          <cell r="G278">
            <v>657</v>
          </cell>
          <cell r="H278">
            <v>657</v>
          </cell>
        </row>
        <row r="282">
          <cell r="G282">
            <v>34.6</v>
          </cell>
          <cell r="H282">
            <v>34.6</v>
          </cell>
        </row>
        <row r="286">
          <cell r="G286">
            <v>250</v>
          </cell>
          <cell r="H286">
            <v>250</v>
          </cell>
        </row>
        <row r="289">
          <cell r="G289">
            <v>300</v>
          </cell>
          <cell r="H289">
            <v>300</v>
          </cell>
        </row>
        <row r="295">
          <cell r="G295">
            <v>1991.9</v>
          </cell>
          <cell r="H295">
            <v>2219.8</v>
          </cell>
        </row>
        <row r="300">
          <cell r="G300">
            <v>493.4</v>
          </cell>
          <cell r="H300">
            <v>493.4</v>
          </cell>
        </row>
        <row r="304">
          <cell r="G304">
            <v>8.1</v>
          </cell>
          <cell r="H304">
            <v>8.1</v>
          </cell>
        </row>
        <row r="308">
          <cell r="G308">
            <v>298.8</v>
          </cell>
          <cell r="H308">
            <v>298.8</v>
          </cell>
        </row>
        <row r="312">
          <cell r="G312">
            <v>2668</v>
          </cell>
          <cell r="H312">
            <v>2898.3999999999996</v>
          </cell>
        </row>
        <row r="317">
          <cell r="G317">
            <v>40</v>
          </cell>
          <cell r="H317">
            <v>40</v>
          </cell>
        </row>
        <row r="321">
          <cell r="G321">
            <v>768.2</v>
          </cell>
          <cell r="H321">
            <v>768.2</v>
          </cell>
        </row>
        <row r="324">
          <cell r="G324">
            <v>1095.6</v>
          </cell>
          <cell r="H324">
            <v>1095.6</v>
          </cell>
        </row>
        <row r="329">
          <cell r="G329">
            <v>600</v>
          </cell>
          <cell r="H329">
            <v>600</v>
          </cell>
        </row>
        <row r="333">
          <cell r="G333">
            <v>100</v>
          </cell>
          <cell r="H333">
            <v>100</v>
          </cell>
        </row>
        <row r="337">
          <cell r="G337">
            <v>43</v>
          </cell>
          <cell r="H337">
            <v>43</v>
          </cell>
        </row>
        <row r="340">
          <cell r="G340">
            <v>50</v>
          </cell>
          <cell r="H340">
            <v>50</v>
          </cell>
        </row>
        <row r="345">
          <cell r="G345">
            <v>198.1</v>
          </cell>
          <cell r="H345">
            <v>198.1</v>
          </cell>
        </row>
        <row r="348">
          <cell r="G348">
            <v>261.7</v>
          </cell>
          <cell r="H348">
            <v>261.7</v>
          </cell>
        </row>
        <row r="352">
          <cell r="G352">
            <v>30</v>
          </cell>
          <cell r="H352">
            <v>30</v>
          </cell>
        </row>
        <row r="358">
          <cell r="G358">
            <v>2096.3999999999996</v>
          </cell>
          <cell r="H358">
            <v>2096.3999999999996</v>
          </cell>
        </row>
        <row r="370">
          <cell r="G370">
            <v>10168.2</v>
          </cell>
          <cell r="H370">
            <v>10168.2</v>
          </cell>
        </row>
        <row r="392">
          <cell r="G392">
            <v>6426.7</v>
          </cell>
          <cell r="H392">
            <v>6960.5</v>
          </cell>
        </row>
        <row r="397">
          <cell r="G397">
            <v>2069.2000000000003</v>
          </cell>
          <cell r="H397">
            <v>1884.8</v>
          </cell>
        </row>
        <row r="418">
          <cell r="G418">
            <v>22.6</v>
          </cell>
          <cell r="H418">
            <v>22.6</v>
          </cell>
        </row>
        <row r="424">
          <cell r="G424">
            <v>6232</v>
          </cell>
          <cell r="H424">
            <v>7176.7</v>
          </cell>
        </row>
        <row r="429">
          <cell r="G429">
            <v>4153.9</v>
          </cell>
          <cell r="H429">
            <v>3624.7</v>
          </cell>
        </row>
        <row r="434">
          <cell r="G434">
            <v>1420.4</v>
          </cell>
          <cell r="H434">
            <v>1420.4</v>
          </cell>
        </row>
        <row r="455">
          <cell r="G455">
            <v>42538.7</v>
          </cell>
          <cell r="H455">
            <v>42739.3</v>
          </cell>
        </row>
        <row r="474">
          <cell r="G474">
            <v>2051</v>
          </cell>
          <cell r="H474">
            <v>2051</v>
          </cell>
        </row>
        <row r="482">
          <cell r="G482">
            <v>17463.1</v>
          </cell>
          <cell r="H482">
            <v>18840.3</v>
          </cell>
        </row>
        <row r="487">
          <cell r="G487">
            <v>5623.700000000001</v>
          </cell>
          <cell r="H487">
            <v>5159.4</v>
          </cell>
        </row>
        <row r="572">
          <cell r="G572">
            <v>2290.1000000000004</v>
          </cell>
          <cell r="H572">
            <v>2290.1000000000004</v>
          </cell>
        </row>
        <row r="577">
          <cell r="G577">
            <v>1238.7</v>
          </cell>
          <cell r="H577">
            <v>1238.7</v>
          </cell>
        </row>
        <row r="583">
          <cell r="G583">
            <v>1600</v>
          </cell>
          <cell r="H583">
            <v>1600</v>
          </cell>
        </row>
        <row r="587">
          <cell r="G587">
            <v>331</v>
          </cell>
          <cell r="H587">
            <v>331</v>
          </cell>
        </row>
        <row r="593">
          <cell r="G593">
            <v>226.8</v>
          </cell>
          <cell r="H593">
            <v>226.8</v>
          </cell>
        </row>
        <row r="597">
          <cell r="G597">
            <v>8.4</v>
          </cell>
          <cell r="H597">
            <v>8.4</v>
          </cell>
        </row>
        <row r="601">
          <cell r="G601">
            <v>14.4</v>
          </cell>
          <cell r="H601">
            <v>14.4</v>
          </cell>
        </row>
        <row r="607">
          <cell r="G607">
            <v>334.6</v>
          </cell>
          <cell r="H607">
            <v>334.6</v>
          </cell>
        </row>
        <row r="612">
          <cell r="G612">
            <v>51</v>
          </cell>
          <cell r="H612">
            <v>51</v>
          </cell>
        </row>
        <row r="617">
          <cell r="G617">
            <v>3041.2000000000003</v>
          </cell>
          <cell r="H617">
            <v>3041.2000000000003</v>
          </cell>
        </row>
        <row r="621">
          <cell r="G621">
            <v>344.09999999999997</v>
          </cell>
          <cell r="H621">
            <v>344.09999999999997</v>
          </cell>
        </row>
        <row r="625">
          <cell r="G625">
            <v>1</v>
          </cell>
          <cell r="H625">
            <v>1</v>
          </cell>
        </row>
        <row r="628">
          <cell r="G628">
            <v>16.1</v>
          </cell>
          <cell r="H628">
            <v>16.1</v>
          </cell>
        </row>
        <row r="631">
          <cell r="G631">
            <v>826.8</v>
          </cell>
          <cell r="H631">
            <v>826.8</v>
          </cell>
        </row>
        <row r="640">
          <cell r="G640">
            <v>3803.6</v>
          </cell>
          <cell r="H640">
            <v>4091.1000000000004</v>
          </cell>
        </row>
        <row r="645">
          <cell r="G645">
            <v>117.80000000000001</v>
          </cell>
          <cell r="H645">
            <v>117.80000000000001</v>
          </cell>
        </row>
        <row r="652">
          <cell r="G652">
            <v>1105.1999999999998</v>
          </cell>
          <cell r="H652">
            <v>1013.9000000000001</v>
          </cell>
        </row>
        <row r="657">
          <cell r="G657">
            <v>271.2</v>
          </cell>
          <cell r="H657">
            <v>271.2</v>
          </cell>
        </row>
        <row r="663">
          <cell r="G663">
            <v>9</v>
          </cell>
          <cell r="H663">
            <v>9</v>
          </cell>
        </row>
        <row r="667">
          <cell r="G667">
            <v>8.4</v>
          </cell>
          <cell r="H667">
            <v>8.4</v>
          </cell>
        </row>
        <row r="679">
          <cell r="G679">
            <v>3.9</v>
          </cell>
          <cell r="H679">
            <v>3.9</v>
          </cell>
        </row>
        <row r="685">
          <cell r="G685">
            <v>1200</v>
          </cell>
          <cell r="H685">
            <v>1200</v>
          </cell>
        </row>
        <row r="689">
          <cell r="G689">
            <v>1425.2</v>
          </cell>
          <cell r="H689">
            <v>1425.2</v>
          </cell>
        </row>
        <row r="694">
          <cell r="G694">
            <v>276</v>
          </cell>
          <cell r="H694">
            <v>276</v>
          </cell>
        </row>
        <row r="709">
          <cell r="G709">
            <v>4.8</v>
          </cell>
          <cell r="H709">
            <v>4.8</v>
          </cell>
        </row>
        <row r="710">
          <cell r="G710">
            <v>4.8</v>
          </cell>
          <cell r="H710">
            <v>4.8</v>
          </cell>
        </row>
        <row r="714">
          <cell r="G714">
            <v>40</v>
          </cell>
          <cell r="H714">
            <v>40</v>
          </cell>
        </row>
        <row r="721">
          <cell r="G721">
            <v>3.6</v>
          </cell>
          <cell r="H721">
            <v>3.6</v>
          </cell>
        </row>
        <row r="725">
          <cell r="G725">
            <v>24</v>
          </cell>
          <cell r="H725">
            <v>24</v>
          </cell>
        </row>
        <row r="729">
          <cell r="G729">
            <v>25.8</v>
          </cell>
          <cell r="H729">
            <v>25.8</v>
          </cell>
        </row>
        <row r="733">
          <cell r="G733">
            <v>2</v>
          </cell>
          <cell r="H733">
            <v>2</v>
          </cell>
        </row>
        <row r="775">
          <cell r="G775">
            <v>30000</v>
          </cell>
          <cell r="H775">
            <v>122553.7</v>
          </cell>
        </row>
        <row r="778">
          <cell r="G778">
            <v>303</v>
          </cell>
          <cell r="H778">
            <v>1237.9</v>
          </cell>
        </row>
        <row r="782">
          <cell r="G782">
            <v>789</v>
          </cell>
          <cell r="H782">
            <v>789</v>
          </cell>
        </row>
        <row r="790">
          <cell r="G790">
            <v>1204.2</v>
          </cell>
          <cell r="H790">
            <v>1297.8</v>
          </cell>
        </row>
        <row r="795">
          <cell r="G795">
            <v>380.6</v>
          </cell>
          <cell r="H795">
            <v>349.2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4"/>
  <sheetViews>
    <sheetView tabSelected="1" zoomScalePageLayoutView="0" workbookViewId="0" topLeftCell="A1">
      <selection activeCell="E2" sqref="E2:I2"/>
    </sheetView>
  </sheetViews>
  <sheetFormatPr defaultColWidth="9.00390625" defaultRowHeight="12.75"/>
  <cols>
    <col min="1" max="1" width="0.12890625" style="8" customWidth="1"/>
    <col min="2" max="2" width="54.375" style="9" customWidth="1"/>
    <col min="3" max="3" width="25.75390625" style="9" customWidth="1"/>
    <col min="4" max="4" width="7.75390625" style="9" customWidth="1"/>
    <col min="5" max="5" width="8.375" style="9" customWidth="1"/>
    <col min="6" max="6" width="16.00390625" style="9" customWidth="1"/>
    <col min="7" max="7" width="6.375" style="9" customWidth="1"/>
    <col min="8" max="8" width="12.75390625" style="68" customWidth="1"/>
    <col min="9" max="9" width="14.875" style="9" customWidth="1"/>
    <col min="10" max="16384" width="9.125" style="9" customWidth="1"/>
  </cols>
  <sheetData>
    <row r="1" spans="4:8" ht="21" customHeight="1">
      <c r="D1" s="10"/>
      <c r="E1" s="10"/>
      <c r="F1" s="41"/>
      <c r="G1" s="41"/>
      <c r="H1" s="41"/>
    </row>
    <row r="2" spans="4:9" ht="101.25" customHeight="1">
      <c r="D2" s="10"/>
      <c r="E2" s="131" t="s">
        <v>222</v>
      </c>
      <c r="F2" s="131"/>
      <c r="G2" s="131"/>
      <c r="H2" s="131"/>
      <c r="I2" s="131"/>
    </row>
    <row r="3" spans="4:8" ht="15" customHeight="1">
      <c r="D3" s="10"/>
      <c r="E3" s="10"/>
      <c r="F3" s="11"/>
      <c r="G3" s="11"/>
      <c r="H3" s="50"/>
    </row>
    <row r="4" spans="1:9" ht="22.5" customHeight="1">
      <c r="A4" s="130" t="s">
        <v>218</v>
      </c>
      <c r="B4" s="130"/>
      <c r="C4" s="130"/>
      <c r="D4" s="130"/>
      <c r="E4" s="130"/>
      <c r="F4" s="130"/>
      <c r="G4" s="130"/>
      <c r="H4" s="130"/>
      <c r="I4" s="130"/>
    </row>
    <row r="5" spans="1:9" s="55" customFormat="1" ht="9.75" customHeight="1">
      <c r="A5" s="107"/>
      <c r="B5" s="107"/>
      <c r="C5" s="107"/>
      <c r="D5" s="107"/>
      <c r="E5" s="107"/>
      <c r="F5" s="107"/>
      <c r="G5" s="107"/>
      <c r="H5" s="107"/>
      <c r="I5" s="107"/>
    </row>
    <row r="6" ht="15">
      <c r="H6" s="42" t="s">
        <v>126</v>
      </c>
    </row>
    <row r="7" spans="1:9" ht="15" customHeight="1">
      <c r="A7" s="12"/>
      <c r="B7" s="13"/>
      <c r="C7" s="127" t="s">
        <v>40</v>
      </c>
      <c r="D7" s="132" t="s">
        <v>1</v>
      </c>
      <c r="E7" s="133"/>
      <c r="F7" s="133"/>
      <c r="G7" s="134"/>
      <c r="H7" s="127" t="s">
        <v>219</v>
      </c>
      <c r="I7" s="127" t="s">
        <v>220</v>
      </c>
    </row>
    <row r="8" spans="1:9" ht="15" customHeight="1">
      <c r="A8" s="14" t="s">
        <v>0</v>
      </c>
      <c r="B8" s="15" t="s">
        <v>172</v>
      </c>
      <c r="C8" s="137"/>
      <c r="D8" s="135" t="s">
        <v>15</v>
      </c>
      <c r="E8" s="139" t="s">
        <v>2</v>
      </c>
      <c r="F8" s="139" t="s">
        <v>3</v>
      </c>
      <c r="G8" s="139" t="s">
        <v>4</v>
      </c>
      <c r="H8" s="128"/>
      <c r="I8" s="128"/>
    </row>
    <row r="9" spans="1:9" ht="27" customHeight="1">
      <c r="A9" s="14"/>
      <c r="B9" s="16"/>
      <c r="C9" s="138"/>
      <c r="D9" s="136"/>
      <c r="E9" s="139"/>
      <c r="F9" s="139"/>
      <c r="G9" s="139"/>
      <c r="H9" s="129"/>
      <c r="I9" s="129"/>
    </row>
    <row r="10" spans="1:9" ht="43.5" customHeight="1">
      <c r="A10" s="17">
        <v>1</v>
      </c>
      <c r="B10" s="18" t="s">
        <v>181</v>
      </c>
      <c r="C10" s="22" t="s">
        <v>65</v>
      </c>
      <c r="D10" s="53" t="s">
        <v>5</v>
      </c>
      <c r="E10" s="19"/>
      <c r="F10" s="19"/>
      <c r="G10" s="19"/>
      <c r="H10" s="61">
        <f>H11+H15+H19+H22+H27</f>
        <v>26730</v>
      </c>
      <c r="I10" s="61">
        <f>I11+I15+I19+I22+I27</f>
        <v>23958.8</v>
      </c>
    </row>
    <row r="11" spans="1:9" ht="46.5" customHeight="1">
      <c r="A11" s="17"/>
      <c r="B11" s="109" t="s">
        <v>182</v>
      </c>
      <c r="C11" s="57" t="s">
        <v>42</v>
      </c>
      <c r="D11" s="53" t="s">
        <v>5</v>
      </c>
      <c r="E11" s="53"/>
      <c r="F11" s="96" t="s">
        <v>183</v>
      </c>
      <c r="G11" s="19"/>
      <c r="H11" s="61">
        <f>H12+H13+H14</f>
        <v>9713.4</v>
      </c>
      <c r="I11" s="61">
        <f>I12+I13+I14</f>
        <v>7276.299999999999</v>
      </c>
    </row>
    <row r="12" spans="1:9" ht="43.5" customHeight="1">
      <c r="A12" s="17">
        <v>2</v>
      </c>
      <c r="B12" s="109" t="s">
        <v>182</v>
      </c>
      <c r="C12" s="57" t="s">
        <v>43</v>
      </c>
      <c r="D12" s="53" t="s">
        <v>5</v>
      </c>
      <c r="E12" s="53" t="s">
        <v>9</v>
      </c>
      <c r="F12" s="20" t="s">
        <v>48</v>
      </c>
      <c r="G12" s="53" t="s">
        <v>12</v>
      </c>
      <c r="H12" s="62">
        <f>SUM('[2]9'!G37)</f>
        <v>7.5</v>
      </c>
      <c r="I12" s="62">
        <f>SUM('[2]9'!H37)</f>
        <v>7.5</v>
      </c>
    </row>
    <row r="13" spans="1:9" ht="44.25" customHeight="1">
      <c r="A13" s="17">
        <v>3</v>
      </c>
      <c r="B13" s="109" t="s">
        <v>182</v>
      </c>
      <c r="C13" s="57" t="s">
        <v>43</v>
      </c>
      <c r="D13" s="5" t="s">
        <v>5</v>
      </c>
      <c r="E13" s="53" t="s">
        <v>14</v>
      </c>
      <c r="F13" s="20" t="s">
        <v>48</v>
      </c>
      <c r="G13" s="53" t="s">
        <v>12</v>
      </c>
      <c r="H13" s="61">
        <f>SUM('[2]9'!G73)</f>
        <v>9651.5</v>
      </c>
      <c r="I13" s="61">
        <f>SUM('[2]9'!H73)</f>
        <v>7214.4</v>
      </c>
    </row>
    <row r="14" spans="1:9" ht="46.5" customHeight="1">
      <c r="A14" s="40"/>
      <c r="B14" s="109" t="s">
        <v>182</v>
      </c>
      <c r="C14" s="57" t="s">
        <v>43</v>
      </c>
      <c r="D14" s="5" t="s">
        <v>5</v>
      </c>
      <c r="E14" s="53" t="s">
        <v>14</v>
      </c>
      <c r="F14" s="54" t="s">
        <v>133</v>
      </c>
      <c r="G14" s="53" t="s">
        <v>12</v>
      </c>
      <c r="H14" s="61">
        <f>SUM('[2]9'!G77+'[2]9'!G81)</f>
        <v>54.400000000000006</v>
      </c>
      <c r="I14" s="61">
        <f>SUM('[2]9'!H77+'[2]9'!H81)</f>
        <v>54.400000000000006</v>
      </c>
    </row>
    <row r="15" spans="1:9" ht="43.5" customHeight="1">
      <c r="A15" s="1" t="s">
        <v>66</v>
      </c>
      <c r="B15" s="109" t="s">
        <v>67</v>
      </c>
      <c r="C15" s="22" t="s">
        <v>41</v>
      </c>
      <c r="D15" s="5" t="s">
        <v>5</v>
      </c>
      <c r="E15" s="53"/>
      <c r="F15" s="20" t="s">
        <v>153</v>
      </c>
      <c r="G15" s="53"/>
      <c r="H15" s="61">
        <f>H16+H17+H18</f>
        <v>1698.7</v>
      </c>
      <c r="I15" s="61">
        <f>I16+I17+I18</f>
        <v>1639.2</v>
      </c>
    </row>
    <row r="16" spans="1:9" ht="43.5" customHeight="1">
      <c r="A16" s="17"/>
      <c r="B16" s="109" t="s">
        <v>67</v>
      </c>
      <c r="C16" s="22" t="s">
        <v>7</v>
      </c>
      <c r="D16" s="5" t="s">
        <v>5</v>
      </c>
      <c r="E16" s="53" t="s">
        <v>14</v>
      </c>
      <c r="F16" s="20" t="s">
        <v>154</v>
      </c>
      <c r="G16" s="53" t="s">
        <v>16</v>
      </c>
      <c r="H16" s="61">
        <f>SUM('[2]9'!G92)</f>
        <v>1076.6</v>
      </c>
      <c r="I16" s="61">
        <f>SUM('[2]9'!H92)</f>
        <v>1017.0999999999999</v>
      </c>
    </row>
    <row r="17" spans="1:9" ht="43.5" customHeight="1">
      <c r="A17" s="17">
        <v>5</v>
      </c>
      <c r="B17" s="109" t="s">
        <v>67</v>
      </c>
      <c r="C17" s="22" t="s">
        <v>7</v>
      </c>
      <c r="D17" s="5" t="s">
        <v>5</v>
      </c>
      <c r="E17" s="53" t="s">
        <v>14</v>
      </c>
      <c r="F17" s="20" t="s">
        <v>154</v>
      </c>
      <c r="G17" s="53" t="s">
        <v>11</v>
      </c>
      <c r="H17" s="61">
        <f>SUM('[2]9'!G97)</f>
        <v>613.8000000000001</v>
      </c>
      <c r="I17" s="61">
        <f>SUM('[2]9'!H97)</f>
        <v>613.8000000000001</v>
      </c>
    </row>
    <row r="18" spans="1:9" ht="42.75" customHeight="1">
      <c r="A18" s="17">
        <v>6</v>
      </c>
      <c r="B18" s="109" t="s">
        <v>67</v>
      </c>
      <c r="C18" s="22" t="s">
        <v>7</v>
      </c>
      <c r="D18" s="5" t="s">
        <v>5</v>
      </c>
      <c r="E18" s="53" t="s">
        <v>14</v>
      </c>
      <c r="F18" s="20" t="s">
        <v>154</v>
      </c>
      <c r="G18" s="53" t="s">
        <v>18</v>
      </c>
      <c r="H18" s="61">
        <f>SUM('[2]9'!G101)</f>
        <v>8.3</v>
      </c>
      <c r="I18" s="61">
        <f>SUM('[2]9'!H101)</f>
        <v>8.3</v>
      </c>
    </row>
    <row r="19" spans="1:9" ht="45" customHeight="1">
      <c r="A19" s="17">
        <v>7</v>
      </c>
      <c r="B19" s="109" t="s">
        <v>68</v>
      </c>
      <c r="C19" s="57" t="s">
        <v>46</v>
      </c>
      <c r="D19" s="5" t="s">
        <v>5</v>
      </c>
      <c r="E19" s="53"/>
      <c r="F19" s="21" t="s">
        <v>27</v>
      </c>
      <c r="G19" s="53"/>
      <c r="H19" s="61">
        <f>H20+H21</f>
        <v>9176.1</v>
      </c>
      <c r="I19" s="61">
        <f>I20+I21</f>
        <v>8613</v>
      </c>
    </row>
    <row r="20" spans="1:9" ht="45" customHeight="1">
      <c r="A20" s="17"/>
      <c r="B20" s="109" t="s">
        <v>68</v>
      </c>
      <c r="C20" s="57" t="s">
        <v>47</v>
      </c>
      <c r="D20" s="5" t="s">
        <v>5</v>
      </c>
      <c r="E20" s="53" t="s">
        <v>9</v>
      </c>
      <c r="F20" s="21" t="s">
        <v>135</v>
      </c>
      <c r="G20" s="53" t="s">
        <v>12</v>
      </c>
      <c r="H20" s="61">
        <f>SUM('[2]9'!G42)</f>
        <v>28</v>
      </c>
      <c r="I20" s="61">
        <f>SUM('[2]9'!H42)</f>
        <v>28</v>
      </c>
    </row>
    <row r="21" spans="1:9" ht="42.75" customHeight="1">
      <c r="A21" s="17">
        <v>8</v>
      </c>
      <c r="B21" s="109" t="s">
        <v>68</v>
      </c>
      <c r="C21" s="57" t="s">
        <v>47</v>
      </c>
      <c r="D21" s="5" t="s">
        <v>5</v>
      </c>
      <c r="E21" s="53" t="s">
        <v>14</v>
      </c>
      <c r="F21" s="21" t="s">
        <v>135</v>
      </c>
      <c r="G21" s="53" t="s">
        <v>12</v>
      </c>
      <c r="H21" s="61">
        <f>SUM('[2]9'!G112)</f>
        <v>9148.1</v>
      </c>
      <c r="I21" s="61">
        <f>SUM('[2]9'!H112)</f>
        <v>8585</v>
      </c>
    </row>
    <row r="22" spans="1:9" ht="66" customHeight="1">
      <c r="A22" s="17">
        <v>9</v>
      </c>
      <c r="B22" s="2" t="s">
        <v>69</v>
      </c>
      <c r="C22" s="22" t="s">
        <v>44</v>
      </c>
      <c r="D22" s="5" t="s">
        <v>5</v>
      </c>
      <c r="E22" s="53"/>
      <c r="F22" s="21" t="s">
        <v>29</v>
      </c>
      <c r="G22" s="53"/>
      <c r="H22" s="61">
        <f>H23+H24+H25+H26</f>
        <v>4511</v>
      </c>
      <c r="I22" s="61">
        <f>I23+I24+I25+I26</f>
        <v>4711</v>
      </c>
    </row>
    <row r="23" spans="1:9" ht="57" customHeight="1">
      <c r="A23" s="17"/>
      <c r="B23" s="2" t="s">
        <v>69</v>
      </c>
      <c r="C23" s="22" t="s">
        <v>45</v>
      </c>
      <c r="D23" s="5" t="s">
        <v>5</v>
      </c>
      <c r="E23" s="53" t="s">
        <v>35</v>
      </c>
      <c r="F23" s="20" t="s">
        <v>134</v>
      </c>
      <c r="G23" s="53" t="s">
        <v>16</v>
      </c>
      <c r="H23" s="61">
        <f>SUM('[2]9'!G16)</f>
        <v>4433.5</v>
      </c>
      <c r="I23" s="61">
        <f>SUM('[2]9'!H16)</f>
        <v>4633.6</v>
      </c>
    </row>
    <row r="24" spans="1:9" ht="61.5" customHeight="1">
      <c r="A24" s="17">
        <v>10</v>
      </c>
      <c r="B24" s="2" t="s">
        <v>69</v>
      </c>
      <c r="C24" s="22" t="s">
        <v>45</v>
      </c>
      <c r="D24" s="5" t="s">
        <v>5</v>
      </c>
      <c r="E24" s="53" t="s">
        <v>35</v>
      </c>
      <c r="F24" s="20" t="s">
        <v>134</v>
      </c>
      <c r="G24" s="53" t="s">
        <v>11</v>
      </c>
      <c r="H24" s="61">
        <f>SUM('[2]9'!G20)</f>
        <v>66</v>
      </c>
      <c r="I24" s="61">
        <f>SUM('[2]9'!H20)</f>
        <v>65.9</v>
      </c>
    </row>
    <row r="25" spans="1:9" ht="62.25" customHeight="1">
      <c r="A25" s="17">
        <v>11</v>
      </c>
      <c r="B25" s="2" t="s">
        <v>69</v>
      </c>
      <c r="C25" s="22" t="s">
        <v>45</v>
      </c>
      <c r="D25" s="5" t="s">
        <v>5</v>
      </c>
      <c r="E25" s="53" t="s">
        <v>35</v>
      </c>
      <c r="F25" s="20" t="s">
        <v>134</v>
      </c>
      <c r="G25" s="53" t="s">
        <v>18</v>
      </c>
      <c r="H25" s="61">
        <f>SUM('[2]9'!G24)</f>
        <v>10</v>
      </c>
      <c r="I25" s="61">
        <f>SUM('[2]9'!H24)</f>
        <v>10</v>
      </c>
    </row>
    <row r="26" spans="1:9" ht="58.5" customHeight="1">
      <c r="A26" s="17"/>
      <c r="B26" s="2" t="s">
        <v>69</v>
      </c>
      <c r="C26" s="22" t="s">
        <v>45</v>
      </c>
      <c r="D26" s="5" t="s">
        <v>5</v>
      </c>
      <c r="E26" s="53" t="s">
        <v>9</v>
      </c>
      <c r="F26" s="20" t="s">
        <v>29</v>
      </c>
      <c r="G26" s="53" t="s">
        <v>11</v>
      </c>
      <c r="H26" s="61">
        <f>SUM('[2]9'!G47)</f>
        <v>1.5</v>
      </c>
      <c r="I26" s="61">
        <f>SUM('[2]9'!H47)</f>
        <v>1.5</v>
      </c>
    </row>
    <row r="27" spans="1:9" ht="58.5" customHeight="1">
      <c r="A27" s="17">
        <v>12</v>
      </c>
      <c r="B27" s="2" t="s">
        <v>70</v>
      </c>
      <c r="C27" s="22" t="s">
        <v>71</v>
      </c>
      <c r="D27" s="5" t="s">
        <v>5</v>
      </c>
      <c r="E27" s="53"/>
      <c r="F27" s="20"/>
      <c r="G27" s="53"/>
      <c r="H27" s="61">
        <f>H28+H29+H30</f>
        <v>1630.8</v>
      </c>
      <c r="I27" s="61">
        <f>I28+I29+I30</f>
        <v>1719.3</v>
      </c>
    </row>
    <row r="28" spans="1:9" ht="59.25" customHeight="1">
      <c r="A28" s="17"/>
      <c r="B28" s="2" t="s">
        <v>70</v>
      </c>
      <c r="C28" s="22" t="s">
        <v>71</v>
      </c>
      <c r="D28" s="5" t="s">
        <v>5</v>
      </c>
      <c r="E28" s="53" t="s">
        <v>17</v>
      </c>
      <c r="F28" s="20" t="s">
        <v>136</v>
      </c>
      <c r="G28" s="53" t="s">
        <v>16</v>
      </c>
      <c r="H28" s="61">
        <f>SUM('[2]9'!G132)</f>
        <v>1511.6</v>
      </c>
      <c r="I28" s="61">
        <f>SUM('[2]9'!H132)</f>
        <v>1597.1</v>
      </c>
    </row>
    <row r="29" spans="1:9" ht="58.5" customHeight="1">
      <c r="A29" s="17"/>
      <c r="B29" s="2" t="s">
        <v>70</v>
      </c>
      <c r="C29" s="22" t="s">
        <v>71</v>
      </c>
      <c r="D29" s="5" t="s">
        <v>5</v>
      </c>
      <c r="E29" s="53" t="s">
        <v>17</v>
      </c>
      <c r="F29" s="20" t="s">
        <v>136</v>
      </c>
      <c r="G29" s="53" t="s">
        <v>11</v>
      </c>
      <c r="H29" s="61">
        <f>SUM('[2]9'!G137)</f>
        <v>117.2</v>
      </c>
      <c r="I29" s="61">
        <f>SUM('[2]9'!H137)</f>
        <v>120.2</v>
      </c>
    </row>
    <row r="30" spans="1:9" ht="58.5" customHeight="1">
      <c r="A30" s="17">
        <v>13</v>
      </c>
      <c r="B30" s="2" t="s">
        <v>70</v>
      </c>
      <c r="C30" s="22" t="s">
        <v>71</v>
      </c>
      <c r="D30" s="5" t="s">
        <v>5</v>
      </c>
      <c r="E30" s="53" t="s">
        <v>9</v>
      </c>
      <c r="F30" s="20" t="s">
        <v>136</v>
      </c>
      <c r="G30" s="53" t="s">
        <v>11</v>
      </c>
      <c r="H30" s="62">
        <f>SUM('[2]9'!G51)</f>
        <v>2</v>
      </c>
      <c r="I30" s="62">
        <f>SUM('[2]9'!H51)</f>
        <v>2</v>
      </c>
    </row>
    <row r="31" spans="1:9" ht="29.25" customHeight="1">
      <c r="A31" s="17">
        <v>14</v>
      </c>
      <c r="B31" s="23" t="s">
        <v>34</v>
      </c>
      <c r="C31" s="22" t="s">
        <v>71</v>
      </c>
      <c r="D31" s="5" t="s">
        <v>5</v>
      </c>
      <c r="E31" s="53"/>
      <c r="F31" s="21"/>
      <c r="G31" s="53"/>
      <c r="H31" s="61">
        <f>H32+H33+H34+H35+H36+H40+H41+H42</f>
        <v>5827.7</v>
      </c>
      <c r="I31" s="61">
        <f>I32+I33+I34+I35+I36+I40+I41+I42</f>
        <v>3892.8999999999996</v>
      </c>
    </row>
    <row r="32" spans="1:9" ht="52.5" customHeight="1">
      <c r="A32" s="17"/>
      <c r="B32" s="24" t="s">
        <v>88</v>
      </c>
      <c r="C32" s="57" t="s">
        <v>43</v>
      </c>
      <c r="D32" s="5" t="s">
        <v>5</v>
      </c>
      <c r="E32" s="53" t="s">
        <v>21</v>
      </c>
      <c r="F32" s="70" t="s">
        <v>72</v>
      </c>
      <c r="G32" s="53" t="s">
        <v>12</v>
      </c>
      <c r="H32" s="61">
        <f>SUM('[2]9'!G143)</f>
        <v>53.4</v>
      </c>
      <c r="I32" s="61">
        <f>SUM('[2]9'!H143)</f>
        <v>53.4</v>
      </c>
    </row>
    <row r="33" spans="1:9" ht="46.5" customHeight="1">
      <c r="A33" s="17"/>
      <c r="B33" s="109" t="s">
        <v>90</v>
      </c>
      <c r="C33" s="22" t="s">
        <v>45</v>
      </c>
      <c r="D33" s="5" t="s">
        <v>5</v>
      </c>
      <c r="E33" s="5" t="s">
        <v>21</v>
      </c>
      <c r="F33" s="108">
        <v>4361279521</v>
      </c>
      <c r="G33" s="20" t="s">
        <v>11</v>
      </c>
      <c r="H33" s="61">
        <f>SUM('[2]9'!G60)</f>
        <v>40</v>
      </c>
      <c r="I33" s="61">
        <f>SUM('[2]9'!H60)</f>
        <v>40</v>
      </c>
    </row>
    <row r="34" spans="1:9" ht="51.75" customHeight="1">
      <c r="A34" s="44"/>
      <c r="B34" s="110" t="s">
        <v>211</v>
      </c>
      <c r="C34" s="22" t="s">
        <v>7</v>
      </c>
      <c r="D34" s="5" t="s">
        <v>5</v>
      </c>
      <c r="E34" s="53" t="s">
        <v>17</v>
      </c>
      <c r="F34" s="111" t="s">
        <v>73</v>
      </c>
      <c r="G34" s="53" t="s">
        <v>11</v>
      </c>
      <c r="H34" s="61">
        <f>SUM('[2]9'!G147)</f>
        <v>5</v>
      </c>
      <c r="I34" s="61">
        <f>SUM('[2]9'!H147)</f>
        <v>5</v>
      </c>
    </row>
    <row r="35" spans="1:9" ht="49.5" customHeight="1">
      <c r="A35" s="17"/>
      <c r="B35" s="110" t="s">
        <v>211</v>
      </c>
      <c r="C35" s="57" t="s">
        <v>42</v>
      </c>
      <c r="D35" s="5" t="s">
        <v>5</v>
      </c>
      <c r="E35" s="53" t="s">
        <v>17</v>
      </c>
      <c r="F35" s="20" t="s">
        <v>73</v>
      </c>
      <c r="G35" s="53" t="s">
        <v>12</v>
      </c>
      <c r="H35" s="61">
        <f>SUM('[2]9'!G150)</f>
        <v>30</v>
      </c>
      <c r="I35" s="61">
        <f>SUM('[2]9'!H150)</f>
        <v>30</v>
      </c>
    </row>
    <row r="36" spans="1:9" ht="57" customHeight="1">
      <c r="A36" s="17"/>
      <c r="B36" s="18" t="s">
        <v>212</v>
      </c>
      <c r="C36" s="22" t="s">
        <v>71</v>
      </c>
      <c r="D36" s="5" t="s">
        <v>5</v>
      </c>
      <c r="E36" s="53"/>
      <c r="F36" s="20" t="s">
        <v>213</v>
      </c>
      <c r="G36" s="53"/>
      <c r="H36" s="61">
        <f>SUM(H37+H38+H39)</f>
        <v>364.5</v>
      </c>
      <c r="I36" s="61">
        <f>SUM(I37+I38+I39)</f>
        <v>364.5</v>
      </c>
    </row>
    <row r="37" spans="1:9" ht="60.75" customHeight="1">
      <c r="A37" s="17"/>
      <c r="B37" s="18" t="s">
        <v>212</v>
      </c>
      <c r="C37" s="22" t="s">
        <v>45</v>
      </c>
      <c r="D37" s="5" t="s">
        <v>5</v>
      </c>
      <c r="E37" s="53" t="s">
        <v>21</v>
      </c>
      <c r="F37" s="3" t="s">
        <v>74</v>
      </c>
      <c r="G37" s="53" t="s">
        <v>11</v>
      </c>
      <c r="H37" s="61">
        <f>SUM('[2]9'!G65)</f>
        <v>139.5</v>
      </c>
      <c r="I37" s="61">
        <f>SUM('[2]9'!H65)</f>
        <v>139.5</v>
      </c>
    </row>
    <row r="38" spans="1:9" ht="81" customHeight="1">
      <c r="A38" s="17"/>
      <c r="B38" s="88" t="s">
        <v>177</v>
      </c>
      <c r="C38" s="22" t="s">
        <v>7</v>
      </c>
      <c r="D38" s="5" t="s">
        <v>5</v>
      </c>
      <c r="E38" s="53" t="s">
        <v>17</v>
      </c>
      <c r="F38" s="3" t="s">
        <v>74</v>
      </c>
      <c r="G38" s="53" t="s">
        <v>11</v>
      </c>
      <c r="H38" s="61">
        <f>SUM('[2]9'!G155)</f>
        <v>37</v>
      </c>
      <c r="I38" s="61">
        <f>SUM('[2]9'!H155)</f>
        <v>37</v>
      </c>
    </row>
    <row r="39" spans="1:9" ht="72.75" customHeight="1">
      <c r="A39" s="49"/>
      <c r="B39" s="88" t="s">
        <v>177</v>
      </c>
      <c r="C39" s="57" t="s">
        <v>43</v>
      </c>
      <c r="D39" s="5" t="s">
        <v>5</v>
      </c>
      <c r="E39" s="53" t="s">
        <v>17</v>
      </c>
      <c r="F39" s="3" t="s">
        <v>74</v>
      </c>
      <c r="G39" s="53" t="s">
        <v>12</v>
      </c>
      <c r="H39" s="61">
        <f>SUM('[2]9'!G158)</f>
        <v>188</v>
      </c>
      <c r="I39" s="61">
        <f>SUM('[2]9'!H158)</f>
        <v>188</v>
      </c>
    </row>
    <row r="40" spans="1:9" ht="62.25" customHeight="1">
      <c r="A40" s="48" t="s">
        <v>151</v>
      </c>
      <c r="B40" s="18" t="s">
        <v>179</v>
      </c>
      <c r="C40" s="22" t="s">
        <v>71</v>
      </c>
      <c r="D40" s="5" t="s">
        <v>5</v>
      </c>
      <c r="E40" s="53" t="s">
        <v>17</v>
      </c>
      <c r="F40" s="20" t="s">
        <v>76</v>
      </c>
      <c r="G40" s="53" t="s">
        <v>12</v>
      </c>
      <c r="H40" s="61">
        <f>SUM('[2]9'!G162)</f>
        <v>32</v>
      </c>
      <c r="I40" s="61">
        <f>SUM('[2]9'!H162)</f>
        <v>32</v>
      </c>
    </row>
    <row r="41" spans="1:9" ht="44.25" customHeight="1">
      <c r="A41" s="49"/>
      <c r="B41" s="93" t="s">
        <v>87</v>
      </c>
      <c r="C41" s="57" t="s">
        <v>47</v>
      </c>
      <c r="D41" s="5" t="s">
        <v>5</v>
      </c>
      <c r="E41" s="53" t="s">
        <v>17</v>
      </c>
      <c r="F41" s="20" t="s">
        <v>75</v>
      </c>
      <c r="G41" s="53" t="s">
        <v>12</v>
      </c>
      <c r="H41" s="61">
        <f>SUM('[2]9'!G166)</f>
        <v>18</v>
      </c>
      <c r="I41" s="61">
        <f>SUM('[2]9'!H166)</f>
        <v>18</v>
      </c>
    </row>
    <row r="42" spans="1:9" ht="51" customHeight="1">
      <c r="A42" s="17"/>
      <c r="B42" s="71" t="s">
        <v>118</v>
      </c>
      <c r="C42" s="92"/>
      <c r="D42" s="5" t="s">
        <v>5</v>
      </c>
      <c r="E42" s="53"/>
      <c r="F42" s="20" t="s">
        <v>166</v>
      </c>
      <c r="G42" s="53"/>
      <c r="H42" s="61">
        <f>SUM(H43:H46)</f>
        <v>5284.8</v>
      </c>
      <c r="I42" s="61">
        <f>SUM(I43:I46)</f>
        <v>3349.9999999999995</v>
      </c>
    </row>
    <row r="43" spans="1:9" ht="58.5" customHeight="1">
      <c r="A43" s="17"/>
      <c r="B43" s="95" t="s">
        <v>207</v>
      </c>
      <c r="C43" s="51" t="s">
        <v>45</v>
      </c>
      <c r="D43" s="5" t="s">
        <v>5</v>
      </c>
      <c r="E43" s="53" t="s">
        <v>35</v>
      </c>
      <c r="F43" s="20" t="s">
        <v>166</v>
      </c>
      <c r="G43" s="53" t="s">
        <v>16</v>
      </c>
      <c r="H43" s="61">
        <f>SUM('[2]9'!G30)</f>
        <v>181.1</v>
      </c>
      <c r="I43" s="61">
        <f>SUM('[2]9'!H30)</f>
        <v>166.1</v>
      </c>
    </row>
    <row r="44" spans="1:9" ht="57.75" customHeight="1">
      <c r="A44" s="17">
        <v>23</v>
      </c>
      <c r="B44" s="95" t="s">
        <v>207</v>
      </c>
      <c r="C44" s="51" t="s">
        <v>41</v>
      </c>
      <c r="D44" s="5" t="s">
        <v>5</v>
      </c>
      <c r="E44" s="53" t="s">
        <v>14</v>
      </c>
      <c r="F44" s="20" t="s">
        <v>166</v>
      </c>
      <c r="G44" s="53" t="s">
        <v>16</v>
      </c>
      <c r="H44" s="61">
        <f>SUM('[2]9'!G106)</f>
        <v>237.7</v>
      </c>
      <c r="I44" s="61">
        <f>SUM('[2]9'!H106)</f>
        <v>349.6</v>
      </c>
    </row>
    <row r="45" spans="1:9" ht="60.75" customHeight="1">
      <c r="A45" s="17"/>
      <c r="B45" s="95" t="s">
        <v>207</v>
      </c>
      <c r="C45" s="51" t="s">
        <v>202</v>
      </c>
      <c r="D45" s="5" t="s">
        <v>5</v>
      </c>
      <c r="E45" s="53" t="s">
        <v>14</v>
      </c>
      <c r="F45" s="20" t="s">
        <v>166</v>
      </c>
      <c r="G45" s="53" t="s">
        <v>12</v>
      </c>
      <c r="H45" s="61">
        <f>SUM('[2]9'!G87+'[2]9'!G126)</f>
        <v>4659.8</v>
      </c>
      <c r="I45" s="61">
        <f>SUM('[2]9'!H87+'[2]9'!H126)</f>
        <v>2645.2</v>
      </c>
    </row>
    <row r="46" spans="1:9" ht="60.75" customHeight="1">
      <c r="A46" s="17"/>
      <c r="B46" s="95" t="s">
        <v>207</v>
      </c>
      <c r="C46" s="51" t="s">
        <v>71</v>
      </c>
      <c r="D46" s="5" t="s">
        <v>5</v>
      </c>
      <c r="E46" s="53" t="s">
        <v>17</v>
      </c>
      <c r="F46" s="20" t="s">
        <v>166</v>
      </c>
      <c r="G46" s="53" t="s">
        <v>16</v>
      </c>
      <c r="H46" s="61">
        <f>SUM('[2]9'!G172)</f>
        <v>206.2</v>
      </c>
      <c r="I46" s="61">
        <f>SUM('[2]9'!H172)</f>
        <v>189.1</v>
      </c>
    </row>
    <row r="47" spans="1:9" ht="15" customHeight="1">
      <c r="A47" s="25"/>
      <c r="B47" s="94" t="s">
        <v>30</v>
      </c>
      <c r="C47" s="27"/>
      <c r="D47" s="28" t="s">
        <v>5</v>
      </c>
      <c r="E47" s="28"/>
      <c r="F47" s="28"/>
      <c r="G47" s="28"/>
      <c r="H47" s="63">
        <f>H10+H31</f>
        <v>32557.7</v>
      </c>
      <c r="I47" s="63">
        <f>I10+I31</f>
        <v>27851.699999999997</v>
      </c>
    </row>
    <row r="48" spans="1:9" ht="33" customHeight="1">
      <c r="A48" s="29"/>
      <c r="B48" s="18" t="s">
        <v>127</v>
      </c>
      <c r="C48" s="30"/>
      <c r="D48" s="53" t="s">
        <v>6</v>
      </c>
      <c r="E48" s="53" t="s">
        <v>13</v>
      </c>
      <c r="F48" s="79" t="s">
        <v>184</v>
      </c>
      <c r="G48" s="79"/>
      <c r="H48" s="103">
        <f>H49+H57+H64+H68+H73+H84</f>
        <v>257578.80000000002</v>
      </c>
      <c r="I48" s="103">
        <f>I49+I57+I64+I68+I73+I84</f>
        <v>258038.1</v>
      </c>
    </row>
    <row r="49" spans="1:9" ht="46.5" customHeight="1">
      <c r="A49" s="31"/>
      <c r="B49" s="2" t="s">
        <v>117</v>
      </c>
      <c r="C49" s="87" t="s">
        <v>187</v>
      </c>
      <c r="D49" s="32" t="s">
        <v>6</v>
      </c>
      <c r="E49" s="32" t="s">
        <v>13</v>
      </c>
      <c r="F49" s="33" t="s">
        <v>131</v>
      </c>
      <c r="G49" s="32"/>
      <c r="H49" s="64">
        <f>H50+H54+H55+H56</f>
        <v>62612.7</v>
      </c>
      <c r="I49" s="64">
        <f>I50+I54+I55+I56</f>
        <v>62612.7</v>
      </c>
    </row>
    <row r="50" spans="1:9" ht="46.5" customHeight="1">
      <c r="A50" s="34">
        <v>25</v>
      </c>
      <c r="B50" s="2" t="s">
        <v>117</v>
      </c>
      <c r="C50" s="87" t="s">
        <v>187</v>
      </c>
      <c r="D50" s="32" t="s">
        <v>6</v>
      </c>
      <c r="E50" s="32" t="s">
        <v>19</v>
      </c>
      <c r="F50" s="33" t="s">
        <v>50</v>
      </c>
      <c r="G50" s="32"/>
      <c r="H50" s="61">
        <f>H51+H52+H53</f>
        <v>9179.6</v>
      </c>
      <c r="I50" s="61">
        <f>I51+I52+I53</f>
        <v>9179.6</v>
      </c>
    </row>
    <row r="51" spans="1:9" ht="45.75" customHeight="1">
      <c r="A51" s="35">
        <v>26</v>
      </c>
      <c r="B51" s="2" t="s">
        <v>117</v>
      </c>
      <c r="C51" s="87" t="s">
        <v>187</v>
      </c>
      <c r="D51" s="32" t="s">
        <v>6</v>
      </c>
      <c r="E51" s="32" t="s">
        <v>19</v>
      </c>
      <c r="F51" s="33" t="s">
        <v>50</v>
      </c>
      <c r="G51" s="32" t="s">
        <v>16</v>
      </c>
      <c r="H51" s="65">
        <f>SUM('[2]9'!G182)</f>
        <v>11.9</v>
      </c>
      <c r="I51" s="65">
        <f>SUM('[2]9'!H182)</f>
        <v>11.9</v>
      </c>
    </row>
    <row r="52" spans="1:9" ht="46.5" customHeight="1">
      <c r="A52" s="35"/>
      <c r="B52" s="2" t="s">
        <v>117</v>
      </c>
      <c r="C52" s="87" t="s">
        <v>187</v>
      </c>
      <c r="D52" s="32" t="s">
        <v>6</v>
      </c>
      <c r="E52" s="32" t="s">
        <v>19</v>
      </c>
      <c r="F52" s="33" t="s">
        <v>50</v>
      </c>
      <c r="G52" s="32" t="s">
        <v>11</v>
      </c>
      <c r="H52" s="65">
        <f>SUM('[2]9'!G185)</f>
        <v>8965.1</v>
      </c>
      <c r="I52" s="65">
        <f>SUM('[2]9'!H185)</f>
        <v>8965.1</v>
      </c>
    </row>
    <row r="53" spans="1:9" ht="49.5" customHeight="1">
      <c r="A53" s="35"/>
      <c r="B53" s="2" t="s">
        <v>117</v>
      </c>
      <c r="C53" s="87" t="s">
        <v>49</v>
      </c>
      <c r="D53" s="32" t="s">
        <v>6</v>
      </c>
      <c r="E53" s="32" t="s">
        <v>19</v>
      </c>
      <c r="F53" s="33" t="s">
        <v>50</v>
      </c>
      <c r="G53" s="32" t="s">
        <v>18</v>
      </c>
      <c r="H53" s="65">
        <f>SUM('[2]9'!G189)</f>
        <v>202.6</v>
      </c>
      <c r="I53" s="65">
        <f>SUM('[2]9'!H189)</f>
        <v>202.6</v>
      </c>
    </row>
    <row r="54" spans="1:9" ht="50.25" customHeight="1">
      <c r="A54" s="35">
        <v>27</v>
      </c>
      <c r="B54" s="2" t="s">
        <v>117</v>
      </c>
      <c r="C54" s="87" t="s">
        <v>187</v>
      </c>
      <c r="D54" s="32" t="s">
        <v>6</v>
      </c>
      <c r="E54" s="32" t="s">
        <v>19</v>
      </c>
      <c r="F54" s="89" t="s">
        <v>185</v>
      </c>
      <c r="G54" s="32" t="s">
        <v>16</v>
      </c>
      <c r="H54" s="65">
        <f>SUM('[2]9'!G195)</f>
        <v>52968.1</v>
      </c>
      <c r="I54" s="65">
        <f>SUM('[2]9'!H195)</f>
        <v>52968.1</v>
      </c>
    </row>
    <row r="55" spans="1:9" ht="47.25" customHeight="1">
      <c r="A55" s="35">
        <v>28</v>
      </c>
      <c r="B55" s="2" t="s">
        <v>117</v>
      </c>
      <c r="C55" s="87" t="s">
        <v>187</v>
      </c>
      <c r="D55" s="53" t="s">
        <v>6</v>
      </c>
      <c r="E55" s="53" t="s">
        <v>19</v>
      </c>
      <c r="F55" s="90" t="s">
        <v>185</v>
      </c>
      <c r="G55" s="53" t="s">
        <v>11</v>
      </c>
      <c r="H55" s="61">
        <f>SUM('[2]9'!G199)</f>
        <v>425</v>
      </c>
      <c r="I55" s="61">
        <f>SUM('[2]9'!H199)</f>
        <v>425</v>
      </c>
    </row>
    <row r="56" spans="1:9" ht="48" customHeight="1">
      <c r="A56" s="35">
        <v>29</v>
      </c>
      <c r="B56" s="2" t="s">
        <v>117</v>
      </c>
      <c r="C56" s="87" t="s">
        <v>187</v>
      </c>
      <c r="D56" s="32" t="s">
        <v>6</v>
      </c>
      <c r="E56" s="32" t="s">
        <v>9</v>
      </c>
      <c r="F56" s="33" t="s">
        <v>50</v>
      </c>
      <c r="G56" s="32" t="s">
        <v>11</v>
      </c>
      <c r="H56" s="65">
        <f>SUM('[2]9'!G249)</f>
        <v>40</v>
      </c>
      <c r="I56" s="65">
        <f>SUM('[2]9'!H249)</f>
        <v>40</v>
      </c>
    </row>
    <row r="57" spans="1:9" ht="63" customHeight="1">
      <c r="A57" s="35">
        <v>30</v>
      </c>
      <c r="B57" s="2" t="s">
        <v>77</v>
      </c>
      <c r="C57" s="51" t="s">
        <v>51</v>
      </c>
      <c r="D57" s="32" t="s">
        <v>6</v>
      </c>
      <c r="E57" s="32" t="s">
        <v>13</v>
      </c>
      <c r="F57" s="32" t="s">
        <v>20</v>
      </c>
      <c r="G57" s="32"/>
      <c r="H57" s="65">
        <f>SUM(H58:H63)</f>
        <v>178102.80000000002</v>
      </c>
      <c r="I57" s="65">
        <f>SUM(I58:I63)</f>
        <v>178102.80000000002</v>
      </c>
    </row>
    <row r="58" spans="1:9" ht="60" customHeight="1">
      <c r="A58" s="17">
        <v>31</v>
      </c>
      <c r="B58" s="2" t="s">
        <v>77</v>
      </c>
      <c r="C58" s="51" t="s">
        <v>51</v>
      </c>
      <c r="D58" s="53" t="s">
        <v>6</v>
      </c>
      <c r="E58" s="53" t="s">
        <v>8</v>
      </c>
      <c r="F58" s="53" t="s">
        <v>20</v>
      </c>
      <c r="G58" s="53" t="s">
        <v>12</v>
      </c>
      <c r="H58" s="66">
        <f>SUM('[2]9'!G206)</f>
        <v>9797.2</v>
      </c>
      <c r="I58" s="66">
        <f>SUM('[2]9'!H206)</f>
        <v>9797.2</v>
      </c>
    </row>
    <row r="59" spans="1:9" ht="59.25" customHeight="1">
      <c r="A59" s="17">
        <v>32</v>
      </c>
      <c r="B59" s="2" t="s">
        <v>77</v>
      </c>
      <c r="C59" s="51" t="s">
        <v>51</v>
      </c>
      <c r="D59" s="53" t="s">
        <v>6</v>
      </c>
      <c r="E59" s="53" t="s">
        <v>9</v>
      </c>
      <c r="F59" s="53" t="s">
        <v>20</v>
      </c>
      <c r="G59" s="53" t="s">
        <v>12</v>
      </c>
      <c r="H59" s="65">
        <f>SUM('[2]9'!G254)</f>
        <v>40</v>
      </c>
      <c r="I59" s="65">
        <f>SUM('[2]9'!H254)</f>
        <v>40</v>
      </c>
    </row>
    <row r="60" spans="1:9" ht="64.5" customHeight="1">
      <c r="A60" s="17"/>
      <c r="B60" s="2" t="s">
        <v>77</v>
      </c>
      <c r="C60" s="51" t="s">
        <v>51</v>
      </c>
      <c r="D60" s="53" t="s">
        <v>6</v>
      </c>
      <c r="E60" s="53" t="s">
        <v>8</v>
      </c>
      <c r="F60" s="53" t="s">
        <v>52</v>
      </c>
      <c r="G60" s="53" t="s">
        <v>12</v>
      </c>
      <c r="H60" s="61">
        <f>SUM('[2]9'!G210)</f>
        <v>154106.8</v>
      </c>
      <c r="I60" s="61">
        <f>SUM('[2]9'!H210)</f>
        <v>154106.8</v>
      </c>
    </row>
    <row r="61" spans="1:9" ht="60.75" customHeight="1">
      <c r="A61" s="17">
        <v>33</v>
      </c>
      <c r="B61" s="2" t="s">
        <v>77</v>
      </c>
      <c r="C61" s="51" t="s">
        <v>51</v>
      </c>
      <c r="D61" s="53" t="s">
        <v>6</v>
      </c>
      <c r="E61" s="53" t="s">
        <v>8</v>
      </c>
      <c r="F61" s="53" t="s">
        <v>209</v>
      </c>
      <c r="G61" s="53" t="s">
        <v>12</v>
      </c>
      <c r="H61" s="61">
        <f>SUM('[2]9'!G214+'[2]9'!G218)</f>
        <v>1514.7</v>
      </c>
      <c r="I61" s="61">
        <f>SUM('[2]9'!H214+'[2]9'!H218)</f>
        <v>1514.7</v>
      </c>
    </row>
    <row r="62" spans="1:9" ht="58.5" customHeight="1">
      <c r="A62" s="17"/>
      <c r="B62" s="2" t="s">
        <v>77</v>
      </c>
      <c r="C62" s="51" t="s">
        <v>51</v>
      </c>
      <c r="D62" s="53" t="s">
        <v>6</v>
      </c>
      <c r="E62" s="53" t="s">
        <v>8</v>
      </c>
      <c r="F62" s="53" t="s">
        <v>210</v>
      </c>
      <c r="G62" s="53" t="s">
        <v>12</v>
      </c>
      <c r="H62" s="61">
        <f>SUM('[2]9'!G222+'[2]9'!G226)</f>
        <v>2475.9</v>
      </c>
      <c r="I62" s="61">
        <f>SUM('[2]9'!H222+'[2]9'!H226)</f>
        <v>2475.9</v>
      </c>
    </row>
    <row r="63" spans="1:9" ht="62.25" customHeight="1">
      <c r="A63" s="17">
        <v>34</v>
      </c>
      <c r="B63" s="2" t="s">
        <v>77</v>
      </c>
      <c r="C63" s="51" t="s">
        <v>51</v>
      </c>
      <c r="D63" s="53" t="s">
        <v>6</v>
      </c>
      <c r="E63" s="53" t="s">
        <v>23</v>
      </c>
      <c r="F63" s="53" t="s">
        <v>173</v>
      </c>
      <c r="G63" s="53" t="s">
        <v>12</v>
      </c>
      <c r="H63" s="61">
        <f>SUM('[2]9'!G370)</f>
        <v>10168.2</v>
      </c>
      <c r="I63" s="61">
        <f>SUM('[2]9'!H370)</f>
        <v>10168.2</v>
      </c>
    </row>
    <row r="64" spans="1:9" ht="63" customHeight="1">
      <c r="A64" s="38"/>
      <c r="B64" s="2" t="s">
        <v>78</v>
      </c>
      <c r="C64" s="51" t="s">
        <v>53</v>
      </c>
      <c r="D64" s="53" t="s">
        <v>6</v>
      </c>
      <c r="E64" s="53" t="s">
        <v>35</v>
      </c>
      <c r="F64" s="53" t="s">
        <v>129</v>
      </c>
      <c r="G64" s="53"/>
      <c r="H64" s="61">
        <f>H65+H66+H67</f>
        <v>8254.7</v>
      </c>
      <c r="I64" s="61">
        <f>I65+I66+I67</f>
        <v>8255.7</v>
      </c>
    </row>
    <row r="65" spans="1:9" ht="57.75" customHeight="1">
      <c r="A65" s="17"/>
      <c r="B65" s="2" t="s">
        <v>78</v>
      </c>
      <c r="C65" s="51" t="s">
        <v>53</v>
      </c>
      <c r="D65" s="53" t="s">
        <v>6</v>
      </c>
      <c r="E65" s="53" t="s">
        <v>35</v>
      </c>
      <c r="F65" s="53" t="s">
        <v>54</v>
      </c>
      <c r="G65" s="53" t="s">
        <v>12</v>
      </c>
      <c r="H65" s="61">
        <f>SUM('[2]9'!G232)</f>
        <v>8101.2</v>
      </c>
      <c r="I65" s="61">
        <f>SUM('[2]9'!H232)</f>
        <v>8102.2</v>
      </c>
    </row>
    <row r="66" spans="1:9" ht="57.75" customHeight="1">
      <c r="A66" s="17">
        <v>35</v>
      </c>
      <c r="B66" s="2" t="s">
        <v>78</v>
      </c>
      <c r="C66" s="51" t="s">
        <v>53</v>
      </c>
      <c r="D66" s="53" t="s">
        <v>6</v>
      </c>
      <c r="E66" s="53" t="s">
        <v>35</v>
      </c>
      <c r="F66" s="53" t="s">
        <v>130</v>
      </c>
      <c r="G66" s="53" t="s">
        <v>12</v>
      </c>
      <c r="H66" s="61">
        <f>SUM('[2]9'!G236)</f>
        <v>145</v>
      </c>
      <c r="I66" s="61">
        <f>SUM('[2]9'!H236)</f>
        <v>145</v>
      </c>
    </row>
    <row r="67" spans="1:9" ht="61.5" customHeight="1">
      <c r="A67" s="44"/>
      <c r="B67" s="2" t="s">
        <v>78</v>
      </c>
      <c r="C67" s="51" t="s">
        <v>53</v>
      </c>
      <c r="D67" s="53" t="s">
        <v>6</v>
      </c>
      <c r="E67" s="53" t="s">
        <v>9</v>
      </c>
      <c r="F67" s="53" t="s">
        <v>54</v>
      </c>
      <c r="G67" s="53" t="s">
        <v>12</v>
      </c>
      <c r="H67" s="61">
        <f>SUM('[2]9'!G258)</f>
        <v>8.5</v>
      </c>
      <c r="I67" s="61">
        <f>SUM('[2]9'!H258)</f>
        <v>8.5</v>
      </c>
    </row>
    <row r="68" spans="1:9" ht="52.5" customHeight="1">
      <c r="A68" s="44"/>
      <c r="B68" s="88" t="s">
        <v>186</v>
      </c>
      <c r="C68" s="22" t="s">
        <v>39</v>
      </c>
      <c r="D68" s="53" t="s">
        <v>6</v>
      </c>
      <c r="E68" s="53" t="s">
        <v>10</v>
      </c>
      <c r="F68" s="53" t="s">
        <v>137</v>
      </c>
      <c r="G68" s="53"/>
      <c r="H68" s="61">
        <f>H69+H70+H71+H72</f>
        <v>1241.6</v>
      </c>
      <c r="I68" s="61">
        <f>I69+I70+I71+I72</f>
        <v>1241.6</v>
      </c>
    </row>
    <row r="69" spans="1:9" ht="164.25" customHeight="1">
      <c r="A69" s="44"/>
      <c r="B69" s="45" t="s">
        <v>138</v>
      </c>
      <c r="C69" s="51" t="s">
        <v>51</v>
      </c>
      <c r="D69" s="53" t="s">
        <v>6</v>
      </c>
      <c r="E69" s="53" t="s">
        <v>10</v>
      </c>
      <c r="F69" s="54" t="s">
        <v>139</v>
      </c>
      <c r="G69" s="53" t="s">
        <v>12</v>
      </c>
      <c r="H69" s="61">
        <f>SUM('[2]9'!G278)</f>
        <v>657</v>
      </c>
      <c r="I69" s="61">
        <f>SUM('[2]9'!H278)</f>
        <v>657</v>
      </c>
    </row>
    <row r="70" spans="1:9" ht="153" customHeight="1">
      <c r="A70" s="44"/>
      <c r="B70" s="45" t="s">
        <v>140</v>
      </c>
      <c r="C70" s="51" t="s">
        <v>51</v>
      </c>
      <c r="D70" s="53" t="s">
        <v>6</v>
      </c>
      <c r="E70" s="53" t="s">
        <v>10</v>
      </c>
      <c r="F70" s="54" t="s">
        <v>139</v>
      </c>
      <c r="G70" s="53" t="s">
        <v>12</v>
      </c>
      <c r="H70" s="61">
        <f>SUM('[2]9'!G282)</f>
        <v>34.6</v>
      </c>
      <c r="I70" s="61">
        <f>SUM('[2]9'!H282)</f>
        <v>34.6</v>
      </c>
    </row>
    <row r="71" spans="1:9" ht="74.25" customHeight="1">
      <c r="A71" s="17"/>
      <c r="B71" s="109" t="s">
        <v>141</v>
      </c>
      <c r="C71" s="51" t="s">
        <v>51</v>
      </c>
      <c r="D71" s="53" t="s">
        <v>6</v>
      </c>
      <c r="E71" s="53" t="s">
        <v>10</v>
      </c>
      <c r="F71" s="54" t="s">
        <v>142</v>
      </c>
      <c r="G71" s="53" t="s">
        <v>12</v>
      </c>
      <c r="H71" s="61">
        <f>SUM('[2]9'!G286)</f>
        <v>250</v>
      </c>
      <c r="I71" s="61">
        <f>SUM('[2]9'!H286)</f>
        <v>250</v>
      </c>
    </row>
    <row r="72" spans="1:9" ht="49.5" customHeight="1">
      <c r="A72" s="17">
        <v>36</v>
      </c>
      <c r="B72" s="85" t="s">
        <v>208</v>
      </c>
      <c r="C72" s="51" t="s">
        <v>53</v>
      </c>
      <c r="D72" s="53" t="s">
        <v>6</v>
      </c>
      <c r="E72" s="53" t="s">
        <v>10</v>
      </c>
      <c r="F72" s="54" t="s">
        <v>79</v>
      </c>
      <c r="G72" s="53" t="s">
        <v>12</v>
      </c>
      <c r="H72" s="61">
        <f>SUM('[2]9'!G289)</f>
        <v>300</v>
      </c>
      <c r="I72" s="61">
        <f>SUM('[2]9'!H289)</f>
        <v>300</v>
      </c>
    </row>
    <row r="73" spans="1:9" ht="46.5" customHeight="1">
      <c r="A73" s="17">
        <v>37</v>
      </c>
      <c r="B73" s="2" t="s">
        <v>80</v>
      </c>
      <c r="C73" s="22"/>
      <c r="D73" s="53" t="s">
        <v>6</v>
      </c>
      <c r="E73" s="53" t="s">
        <v>21</v>
      </c>
      <c r="F73" s="53" t="s">
        <v>22</v>
      </c>
      <c r="G73" s="53"/>
      <c r="H73" s="61">
        <f>H74+H79+H80</f>
        <v>5503.200000000001</v>
      </c>
      <c r="I73" s="61">
        <f>I74+I79+I80</f>
        <v>5961.5</v>
      </c>
    </row>
    <row r="74" spans="1:9" ht="51.75" customHeight="1">
      <c r="A74" s="17">
        <v>38</v>
      </c>
      <c r="B74" s="109" t="s">
        <v>150</v>
      </c>
      <c r="C74" s="51" t="s">
        <v>56</v>
      </c>
      <c r="D74" s="53" t="s">
        <v>6</v>
      </c>
      <c r="E74" s="53" t="s">
        <v>21</v>
      </c>
      <c r="F74" s="53" t="s">
        <v>57</v>
      </c>
      <c r="G74" s="53"/>
      <c r="H74" s="61">
        <f>H75+H76+H77+H78</f>
        <v>2494.9</v>
      </c>
      <c r="I74" s="61">
        <f>I75+I76+I77+I78</f>
        <v>2722.8</v>
      </c>
    </row>
    <row r="75" spans="1:9" ht="95.25" customHeight="1">
      <c r="A75" s="17">
        <v>39</v>
      </c>
      <c r="B75" s="6" t="s">
        <v>143</v>
      </c>
      <c r="C75" s="51" t="s">
        <v>56</v>
      </c>
      <c r="D75" s="53" t="s">
        <v>6</v>
      </c>
      <c r="E75" s="53" t="s">
        <v>21</v>
      </c>
      <c r="F75" s="53" t="s">
        <v>57</v>
      </c>
      <c r="G75" s="53" t="s">
        <v>16</v>
      </c>
      <c r="H75" s="62">
        <f>SUM('[2]9'!G295)</f>
        <v>1991.9</v>
      </c>
      <c r="I75" s="62">
        <f>SUM('[2]9'!H295)</f>
        <v>2219.8</v>
      </c>
    </row>
    <row r="76" spans="1:9" ht="49.5" customHeight="1">
      <c r="A76" s="17"/>
      <c r="B76" s="59" t="s">
        <v>144</v>
      </c>
      <c r="C76" s="51" t="s">
        <v>56</v>
      </c>
      <c r="D76" s="53" t="s">
        <v>6</v>
      </c>
      <c r="E76" s="53" t="s">
        <v>21</v>
      </c>
      <c r="F76" s="53" t="s">
        <v>57</v>
      </c>
      <c r="G76" s="53" t="s">
        <v>11</v>
      </c>
      <c r="H76" s="62">
        <f>SUM('[2]9'!G300)</f>
        <v>493.4</v>
      </c>
      <c r="I76" s="62">
        <f>SUM('[2]9'!H300)</f>
        <v>493.4</v>
      </c>
    </row>
    <row r="77" spans="1:9" ht="45" customHeight="1">
      <c r="A77" s="17"/>
      <c r="B77" s="60" t="s">
        <v>145</v>
      </c>
      <c r="C77" s="51" t="s">
        <v>56</v>
      </c>
      <c r="D77" s="53" t="s">
        <v>6</v>
      </c>
      <c r="E77" s="53" t="s">
        <v>21</v>
      </c>
      <c r="F77" s="53" t="s">
        <v>57</v>
      </c>
      <c r="G77" s="53" t="s">
        <v>18</v>
      </c>
      <c r="H77" s="61">
        <f>SUM('[2]9'!G304)</f>
        <v>8.1</v>
      </c>
      <c r="I77" s="61">
        <f>SUM('[2]9'!H304)</f>
        <v>8.1</v>
      </c>
    </row>
    <row r="78" spans="1:9" ht="46.5" customHeight="1">
      <c r="A78" s="17"/>
      <c r="B78" s="59" t="s">
        <v>146</v>
      </c>
      <c r="C78" s="51" t="s">
        <v>56</v>
      </c>
      <c r="D78" s="53" t="s">
        <v>6</v>
      </c>
      <c r="E78" s="53" t="s">
        <v>9</v>
      </c>
      <c r="F78" s="53" t="s">
        <v>57</v>
      </c>
      <c r="G78" s="53" t="s">
        <v>11</v>
      </c>
      <c r="H78" s="62">
        <f>SUM('[2]9'!G263)</f>
        <v>1.5</v>
      </c>
      <c r="I78" s="62">
        <f>SUM('[2]9'!H263)</f>
        <v>1.5</v>
      </c>
    </row>
    <row r="79" spans="1:9" ht="45.75" customHeight="1">
      <c r="A79" s="17"/>
      <c r="B79" s="85" t="s">
        <v>178</v>
      </c>
      <c r="C79" s="22" t="s">
        <v>83</v>
      </c>
      <c r="D79" s="53" t="s">
        <v>6</v>
      </c>
      <c r="E79" s="53" t="s">
        <v>21</v>
      </c>
      <c r="F79" s="53" t="s">
        <v>58</v>
      </c>
      <c r="G79" s="53" t="s">
        <v>11</v>
      </c>
      <c r="H79" s="62">
        <f>SUM('[2]9'!G308)</f>
        <v>298.8</v>
      </c>
      <c r="I79" s="62">
        <f>SUM('[2]9'!H308)</f>
        <v>298.8</v>
      </c>
    </row>
    <row r="80" spans="1:9" ht="60" customHeight="1">
      <c r="A80" s="17"/>
      <c r="B80" s="109" t="s">
        <v>147</v>
      </c>
      <c r="C80" s="22" t="s">
        <v>83</v>
      </c>
      <c r="D80" s="53" t="s">
        <v>6</v>
      </c>
      <c r="E80" s="53" t="s">
        <v>21</v>
      </c>
      <c r="F80" s="53" t="s">
        <v>59</v>
      </c>
      <c r="G80" s="53"/>
      <c r="H80" s="61">
        <f>H81+H82+H83</f>
        <v>2709.5</v>
      </c>
      <c r="I80" s="61">
        <f>I81+I82+I83</f>
        <v>2939.8999999999996</v>
      </c>
    </row>
    <row r="81" spans="1:9" ht="44.25" customHeight="1">
      <c r="A81" s="17"/>
      <c r="B81" s="6" t="s">
        <v>143</v>
      </c>
      <c r="C81" s="22" t="s">
        <v>83</v>
      </c>
      <c r="D81" s="53" t="s">
        <v>6</v>
      </c>
      <c r="E81" s="53" t="s">
        <v>21</v>
      </c>
      <c r="F81" s="53" t="s">
        <v>59</v>
      </c>
      <c r="G81" s="53" t="s">
        <v>16</v>
      </c>
      <c r="H81" s="62">
        <f>SUM('[2]9'!G312)</f>
        <v>2668</v>
      </c>
      <c r="I81" s="62">
        <f>SUM('[2]9'!H312)</f>
        <v>2898.3999999999996</v>
      </c>
    </row>
    <row r="82" spans="1:9" ht="59.25" customHeight="1">
      <c r="A82" s="17"/>
      <c r="B82" s="46" t="s">
        <v>144</v>
      </c>
      <c r="C82" s="22" t="s">
        <v>83</v>
      </c>
      <c r="D82" s="53" t="s">
        <v>6</v>
      </c>
      <c r="E82" s="53" t="s">
        <v>21</v>
      </c>
      <c r="F82" s="53" t="s">
        <v>59</v>
      </c>
      <c r="G82" s="53" t="s">
        <v>11</v>
      </c>
      <c r="H82" s="61">
        <f>SUM('[2]9'!G317)</f>
        <v>40</v>
      </c>
      <c r="I82" s="61">
        <f>SUM('[2]9'!H317)</f>
        <v>40</v>
      </c>
    </row>
    <row r="83" spans="1:9" ht="43.5" customHeight="1">
      <c r="A83" s="17"/>
      <c r="B83" s="46" t="s">
        <v>146</v>
      </c>
      <c r="C83" s="22" t="s">
        <v>83</v>
      </c>
      <c r="D83" s="53" t="s">
        <v>6</v>
      </c>
      <c r="E83" s="53" t="s">
        <v>9</v>
      </c>
      <c r="F83" s="53" t="s">
        <v>59</v>
      </c>
      <c r="G83" s="53" t="s">
        <v>11</v>
      </c>
      <c r="H83" s="62">
        <f>SUM('[2]9'!G267)</f>
        <v>1.5</v>
      </c>
      <c r="I83" s="62">
        <f>SUM('[2]9'!H267)</f>
        <v>1.5</v>
      </c>
    </row>
    <row r="84" spans="1:9" ht="60" customHeight="1">
      <c r="A84" s="17"/>
      <c r="B84" s="109" t="s">
        <v>81</v>
      </c>
      <c r="C84" s="22" t="s">
        <v>39</v>
      </c>
      <c r="D84" s="53" t="s">
        <v>6</v>
      </c>
      <c r="E84" s="53" t="s">
        <v>21</v>
      </c>
      <c r="F84" s="53" t="s">
        <v>82</v>
      </c>
      <c r="G84" s="53"/>
      <c r="H84" s="62">
        <f>H85+H86</f>
        <v>1863.8</v>
      </c>
      <c r="I84" s="62">
        <f>I85+I86</f>
        <v>1863.8</v>
      </c>
    </row>
    <row r="85" spans="1:9" ht="45" customHeight="1">
      <c r="A85" s="17"/>
      <c r="B85" s="6" t="s">
        <v>148</v>
      </c>
      <c r="C85" s="87" t="s">
        <v>187</v>
      </c>
      <c r="D85" s="53" t="s">
        <v>6</v>
      </c>
      <c r="E85" s="53" t="s">
        <v>21</v>
      </c>
      <c r="F85" s="54" t="s">
        <v>82</v>
      </c>
      <c r="G85" s="53" t="s">
        <v>11</v>
      </c>
      <c r="H85" s="62">
        <f>SUM('[2]9'!G321)</f>
        <v>768.2</v>
      </c>
      <c r="I85" s="62">
        <f>SUM('[2]9'!H321)</f>
        <v>768.2</v>
      </c>
    </row>
    <row r="86" spans="1:9" ht="60" customHeight="1">
      <c r="A86" s="44"/>
      <c r="B86" s="6" t="s">
        <v>149</v>
      </c>
      <c r="C86" s="51" t="s">
        <v>51</v>
      </c>
      <c r="D86" s="53" t="s">
        <v>6</v>
      </c>
      <c r="E86" s="53" t="s">
        <v>21</v>
      </c>
      <c r="F86" s="54" t="s">
        <v>82</v>
      </c>
      <c r="G86" s="53" t="s">
        <v>12</v>
      </c>
      <c r="H86" s="62">
        <f>SUM('[2]9'!G324)</f>
        <v>1095.6</v>
      </c>
      <c r="I86" s="62">
        <f>SUM('[2]9'!H324)</f>
        <v>1095.6</v>
      </c>
    </row>
    <row r="87" spans="1:9" ht="35.25" customHeight="1">
      <c r="A87" s="44"/>
      <c r="B87" s="23" t="s">
        <v>33</v>
      </c>
      <c r="C87" s="22" t="s">
        <v>39</v>
      </c>
      <c r="D87" s="53" t="s">
        <v>6</v>
      </c>
      <c r="E87" s="19"/>
      <c r="F87" s="19"/>
      <c r="G87" s="19"/>
      <c r="H87" s="61">
        <f>H89+H91+H92+H93+H96+H97+H88</f>
        <v>4324.299999999999</v>
      </c>
      <c r="I87" s="61">
        <f>I89+I91+I92+I93+I96+I97+I88</f>
        <v>4220</v>
      </c>
    </row>
    <row r="88" spans="1:9" ht="75" customHeight="1">
      <c r="A88" s="44"/>
      <c r="B88" s="109" t="s">
        <v>88</v>
      </c>
      <c r="C88" s="51" t="s">
        <v>51</v>
      </c>
      <c r="D88" s="53" t="s">
        <v>6</v>
      </c>
      <c r="E88" s="53" t="s">
        <v>21</v>
      </c>
      <c r="F88" s="54" t="s">
        <v>72</v>
      </c>
      <c r="G88" s="112">
        <v>600</v>
      </c>
      <c r="H88" s="113">
        <f>SUM('[2]9'!G329)</f>
        <v>600</v>
      </c>
      <c r="I88" s="113">
        <f>SUM('[2]9'!H329)</f>
        <v>600</v>
      </c>
    </row>
    <row r="89" spans="1:9" ht="60.75" customHeight="1">
      <c r="A89" s="47"/>
      <c r="B89" s="2" t="s">
        <v>89</v>
      </c>
      <c r="C89" s="51" t="s">
        <v>56</v>
      </c>
      <c r="D89" s="53" t="s">
        <v>6</v>
      </c>
      <c r="E89" s="53" t="s">
        <v>21</v>
      </c>
      <c r="F89" s="54" t="s">
        <v>84</v>
      </c>
      <c r="G89" s="53"/>
      <c r="H89" s="61">
        <f>H90</f>
        <v>100</v>
      </c>
      <c r="I89" s="61">
        <f>I90</f>
        <v>100</v>
      </c>
    </row>
    <row r="90" spans="1:9" ht="47.25" customHeight="1">
      <c r="A90" s="47"/>
      <c r="B90" s="6" t="s">
        <v>148</v>
      </c>
      <c r="C90" s="51" t="s">
        <v>56</v>
      </c>
      <c r="D90" s="53" t="s">
        <v>6</v>
      </c>
      <c r="E90" s="53" t="s">
        <v>21</v>
      </c>
      <c r="F90" s="54" t="s">
        <v>84</v>
      </c>
      <c r="G90" s="53" t="s">
        <v>11</v>
      </c>
      <c r="H90" s="61">
        <f>SUM('[2]9'!G333)</f>
        <v>100</v>
      </c>
      <c r="I90" s="61">
        <f>SUM('[2]9'!H333)</f>
        <v>100</v>
      </c>
    </row>
    <row r="91" spans="1:9" ht="62.25" customHeight="1">
      <c r="A91" s="47"/>
      <c r="B91" s="109" t="s">
        <v>90</v>
      </c>
      <c r="C91" s="51" t="s">
        <v>56</v>
      </c>
      <c r="D91" s="53" t="s">
        <v>6</v>
      </c>
      <c r="E91" s="53" t="s">
        <v>21</v>
      </c>
      <c r="F91" s="53" t="s">
        <v>73</v>
      </c>
      <c r="G91" s="53" t="s">
        <v>11</v>
      </c>
      <c r="H91" s="61">
        <f>SUM('[2]9'!G337)</f>
        <v>43</v>
      </c>
      <c r="I91" s="61">
        <f>SUM('[2]9'!H337)</f>
        <v>43</v>
      </c>
    </row>
    <row r="92" spans="1:9" ht="67.5" customHeight="1">
      <c r="A92" s="47"/>
      <c r="B92" s="109" t="s">
        <v>90</v>
      </c>
      <c r="C92" s="51" t="s">
        <v>51</v>
      </c>
      <c r="D92" s="53" t="s">
        <v>6</v>
      </c>
      <c r="E92" s="53" t="s">
        <v>21</v>
      </c>
      <c r="F92" s="53" t="s">
        <v>73</v>
      </c>
      <c r="G92" s="53" t="s">
        <v>12</v>
      </c>
      <c r="H92" s="61">
        <f>SUM('[2]9'!G340)</f>
        <v>50</v>
      </c>
      <c r="I92" s="61">
        <f>SUM('[2]9'!H340)</f>
        <v>50</v>
      </c>
    </row>
    <row r="93" spans="1:9" ht="63" customHeight="1">
      <c r="A93" s="47"/>
      <c r="B93" s="2" t="s">
        <v>91</v>
      </c>
      <c r="C93" s="51" t="s">
        <v>56</v>
      </c>
      <c r="D93" s="53" t="s">
        <v>6</v>
      </c>
      <c r="E93" s="53" t="s">
        <v>21</v>
      </c>
      <c r="F93" s="53" t="s">
        <v>132</v>
      </c>
      <c r="G93" s="53"/>
      <c r="H93" s="61">
        <f>H94+H95</f>
        <v>459.79999999999995</v>
      </c>
      <c r="I93" s="61">
        <f>I94+I95</f>
        <v>459.79999999999995</v>
      </c>
    </row>
    <row r="94" spans="1:9" ht="76.5" customHeight="1">
      <c r="A94" s="47"/>
      <c r="B94" s="2" t="s">
        <v>85</v>
      </c>
      <c r="C94" s="87" t="s">
        <v>187</v>
      </c>
      <c r="D94" s="53" t="s">
        <v>6</v>
      </c>
      <c r="E94" s="53" t="s">
        <v>21</v>
      </c>
      <c r="F94" s="54" t="s">
        <v>86</v>
      </c>
      <c r="G94" s="53" t="s">
        <v>11</v>
      </c>
      <c r="H94" s="62">
        <f>SUM('[2]9'!G345)</f>
        <v>198.1</v>
      </c>
      <c r="I94" s="62">
        <f>SUM('[2]9'!H345)</f>
        <v>198.1</v>
      </c>
    </row>
    <row r="95" spans="1:9" ht="79.5" customHeight="1">
      <c r="A95" s="17">
        <v>40</v>
      </c>
      <c r="B95" s="2" t="s">
        <v>85</v>
      </c>
      <c r="C95" s="51" t="s">
        <v>51</v>
      </c>
      <c r="D95" s="53" t="s">
        <v>6</v>
      </c>
      <c r="E95" s="53" t="s">
        <v>21</v>
      </c>
      <c r="F95" s="54" t="s">
        <v>86</v>
      </c>
      <c r="G95" s="53" t="s">
        <v>12</v>
      </c>
      <c r="H95" s="62">
        <f>SUM('[2]9'!G348)</f>
        <v>261.7</v>
      </c>
      <c r="I95" s="62">
        <f>SUM('[2]9'!H348)</f>
        <v>261.7</v>
      </c>
    </row>
    <row r="96" spans="1:9" ht="69" customHeight="1">
      <c r="A96" s="17">
        <v>42</v>
      </c>
      <c r="B96" s="2" t="s">
        <v>87</v>
      </c>
      <c r="C96" s="51" t="s">
        <v>51</v>
      </c>
      <c r="D96" s="53" t="s">
        <v>6</v>
      </c>
      <c r="E96" s="53" t="s">
        <v>21</v>
      </c>
      <c r="F96" s="4" t="s">
        <v>75</v>
      </c>
      <c r="G96" s="53" t="s">
        <v>12</v>
      </c>
      <c r="H96" s="61">
        <f>SUM('[2]9'!G352)</f>
        <v>30</v>
      </c>
      <c r="I96" s="61">
        <f>SUM('[2]9'!H352)</f>
        <v>30</v>
      </c>
    </row>
    <row r="97" spans="1:9" ht="60.75" customHeight="1">
      <c r="A97" s="44"/>
      <c r="B97" s="71" t="s">
        <v>118</v>
      </c>
      <c r="C97" s="22"/>
      <c r="D97" s="53" t="s">
        <v>6</v>
      </c>
      <c r="E97" s="53"/>
      <c r="F97" s="4" t="s">
        <v>176</v>
      </c>
      <c r="G97" s="53"/>
      <c r="H97" s="61">
        <f>SUM(H98:H99)</f>
        <v>3041.4999999999995</v>
      </c>
      <c r="I97" s="61">
        <f>SUM(I98:I99)</f>
        <v>2937.2</v>
      </c>
    </row>
    <row r="98" spans="1:9" ht="63" customHeight="1">
      <c r="A98" s="44"/>
      <c r="B98" s="71" t="s">
        <v>118</v>
      </c>
      <c r="C98" s="51" t="s">
        <v>53</v>
      </c>
      <c r="D98" s="53" t="s">
        <v>6</v>
      </c>
      <c r="E98" s="53" t="s">
        <v>35</v>
      </c>
      <c r="F98" s="4" t="s">
        <v>176</v>
      </c>
      <c r="G98" s="53" t="s">
        <v>12</v>
      </c>
      <c r="H98" s="61">
        <f>SUM('[2]9'!G242)</f>
        <v>945.1</v>
      </c>
      <c r="I98" s="61">
        <f>SUM('[2]9'!H242)</f>
        <v>840.8</v>
      </c>
    </row>
    <row r="99" spans="1:9" ht="60.75" customHeight="1">
      <c r="A99" s="17">
        <v>43</v>
      </c>
      <c r="B99" s="71" t="s">
        <v>180</v>
      </c>
      <c r="C99" s="22" t="s">
        <v>167</v>
      </c>
      <c r="D99" s="53" t="s">
        <v>6</v>
      </c>
      <c r="E99" s="53" t="s">
        <v>21</v>
      </c>
      <c r="F99" s="4" t="s">
        <v>176</v>
      </c>
      <c r="G99" s="53" t="s">
        <v>16</v>
      </c>
      <c r="H99" s="61">
        <f>SUM('[2]9'!G358)</f>
        <v>2096.3999999999996</v>
      </c>
      <c r="I99" s="61">
        <f>SUM('[2]9'!H358)</f>
        <v>2096.3999999999996</v>
      </c>
    </row>
    <row r="100" spans="1:9" ht="22.5" customHeight="1">
      <c r="A100" s="17">
        <v>44</v>
      </c>
      <c r="B100" s="26" t="s">
        <v>31</v>
      </c>
      <c r="C100" s="36"/>
      <c r="D100" s="28" t="s">
        <v>6</v>
      </c>
      <c r="E100" s="28"/>
      <c r="F100" s="28"/>
      <c r="G100" s="28"/>
      <c r="H100" s="67">
        <f>H87+H48</f>
        <v>261903.1</v>
      </c>
      <c r="I100" s="67">
        <f>I87+I48</f>
        <v>262258.1</v>
      </c>
    </row>
    <row r="101" spans="1:9" ht="65.25" customHeight="1">
      <c r="A101" s="17"/>
      <c r="B101" s="109" t="s">
        <v>90</v>
      </c>
      <c r="C101" s="43" t="s">
        <v>62</v>
      </c>
      <c r="D101" s="53" t="s">
        <v>63</v>
      </c>
      <c r="E101" s="53" t="s">
        <v>26</v>
      </c>
      <c r="F101" s="54" t="s">
        <v>73</v>
      </c>
      <c r="G101" s="53" t="s">
        <v>11</v>
      </c>
      <c r="H101" s="62">
        <f>SUM('[2]9'!G418)</f>
        <v>22.6</v>
      </c>
      <c r="I101" s="62">
        <f>SUM('[2]9'!H418)</f>
        <v>22.6</v>
      </c>
    </row>
    <row r="102" spans="1:9" ht="45" customHeight="1">
      <c r="A102" s="17">
        <v>47</v>
      </c>
      <c r="B102" s="109" t="s">
        <v>118</v>
      </c>
      <c r="C102" s="43" t="s">
        <v>62</v>
      </c>
      <c r="D102" s="53" t="s">
        <v>63</v>
      </c>
      <c r="E102" s="53"/>
      <c r="F102" s="53"/>
      <c r="G102" s="53"/>
      <c r="H102" s="61">
        <f>H107+H108+H105+H106+H103+H104</f>
        <v>62840.899999999994</v>
      </c>
      <c r="I102" s="61">
        <f>I107+I108+I105+I106+I103+I104</f>
        <v>63806.4</v>
      </c>
    </row>
    <row r="103" spans="1:9" ht="62.25" customHeight="1">
      <c r="A103" s="17">
        <v>48</v>
      </c>
      <c r="B103" s="85" t="s">
        <v>189</v>
      </c>
      <c r="C103" s="43" t="s">
        <v>62</v>
      </c>
      <c r="D103" s="53" t="s">
        <v>63</v>
      </c>
      <c r="E103" s="53" t="s">
        <v>164</v>
      </c>
      <c r="F103" s="53" t="s">
        <v>168</v>
      </c>
      <c r="G103" s="53" t="s">
        <v>16</v>
      </c>
      <c r="H103" s="61">
        <f>SUM('[2]9'!G392)</f>
        <v>6426.7</v>
      </c>
      <c r="I103" s="61">
        <f>SUM('[2]9'!H392)</f>
        <v>6960.5</v>
      </c>
    </row>
    <row r="104" spans="1:9" ht="66" customHeight="1">
      <c r="A104" s="44"/>
      <c r="B104" s="85" t="s">
        <v>189</v>
      </c>
      <c r="C104" s="43" t="s">
        <v>128</v>
      </c>
      <c r="D104" s="53" t="s">
        <v>63</v>
      </c>
      <c r="E104" s="53" t="s">
        <v>26</v>
      </c>
      <c r="F104" s="53" t="s">
        <v>169</v>
      </c>
      <c r="G104" s="53" t="s">
        <v>16</v>
      </c>
      <c r="H104" s="61">
        <f>SUM('[2]9'!G424)</f>
        <v>6232</v>
      </c>
      <c r="I104" s="61">
        <f>SUM('[2]9'!H424)</f>
        <v>7176.7</v>
      </c>
    </row>
    <row r="105" spans="1:9" ht="73.5" customHeight="1">
      <c r="A105" s="44"/>
      <c r="B105" s="85" t="s">
        <v>189</v>
      </c>
      <c r="C105" s="43" t="s">
        <v>62</v>
      </c>
      <c r="D105" s="53" t="s">
        <v>63</v>
      </c>
      <c r="E105" s="53" t="s">
        <v>164</v>
      </c>
      <c r="F105" s="4" t="s">
        <v>176</v>
      </c>
      <c r="G105" s="53" t="s">
        <v>16</v>
      </c>
      <c r="H105" s="61">
        <f>SUM('[2]9'!G397)</f>
        <v>2069.2000000000003</v>
      </c>
      <c r="I105" s="61">
        <f>SUM('[2]9'!H397)</f>
        <v>1884.8</v>
      </c>
    </row>
    <row r="106" spans="1:9" ht="57.75" customHeight="1">
      <c r="A106" s="17"/>
      <c r="B106" s="85" t="s">
        <v>189</v>
      </c>
      <c r="C106" s="43" t="s">
        <v>128</v>
      </c>
      <c r="D106" s="53" t="s">
        <v>63</v>
      </c>
      <c r="E106" s="53" t="s">
        <v>26</v>
      </c>
      <c r="F106" s="4" t="s">
        <v>176</v>
      </c>
      <c r="G106" s="53" t="s">
        <v>16</v>
      </c>
      <c r="H106" s="61">
        <f>SUM('[2]9'!G429)</f>
        <v>4153.9</v>
      </c>
      <c r="I106" s="61">
        <f>SUM('[2]9'!H429)</f>
        <v>3624.7</v>
      </c>
    </row>
    <row r="107" spans="1:9" s="55" customFormat="1" ht="66" customHeight="1">
      <c r="A107" s="52" t="s">
        <v>152</v>
      </c>
      <c r="B107" s="85" t="s">
        <v>189</v>
      </c>
      <c r="C107" s="43" t="s">
        <v>62</v>
      </c>
      <c r="D107" s="53" t="s">
        <v>63</v>
      </c>
      <c r="E107" s="53" t="s">
        <v>26</v>
      </c>
      <c r="F107" s="54" t="s">
        <v>92</v>
      </c>
      <c r="G107" s="53" t="s">
        <v>11</v>
      </c>
      <c r="H107" s="61">
        <f>SUM('[2]9'!G434)</f>
        <v>1420.4</v>
      </c>
      <c r="I107" s="61">
        <f>SUM('[2]9'!H434)</f>
        <v>1420.4</v>
      </c>
    </row>
    <row r="108" spans="1:9" s="55" customFormat="1" ht="63" customHeight="1">
      <c r="A108" s="58" t="s">
        <v>151</v>
      </c>
      <c r="B108" s="85" t="s">
        <v>205</v>
      </c>
      <c r="C108" s="43" t="s">
        <v>62</v>
      </c>
      <c r="D108" s="53" t="s">
        <v>63</v>
      </c>
      <c r="E108" s="53" t="s">
        <v>64</v>
      </c>
      <c r="F108" s="54" t="s">
        <v>116</v>
      </c>
      <c r="G108" s="53" t="s">
        <v>55</v>
      </c>
      <c r="H108" s="62">
        <f>SUM('[2]9'!G455)</f>
        <v>42538.7</v>
      </c>
      <c r="I108" s="62">
        <f>SUM('[2]9'!H455)</f>
        <v>42739.3</v>
      </c>
    </row>
    <row r="109" spans="1:9" s="55" customFormat="1" ht="29.25" customHeight="1">
      <c r="A109" s="56"/>
      <c r="B109" s="26" t="s">
        <v>188</v>
      </c>
      <c r="C109" s="36"/>
      <c r="D109" s="80" t="s">
        <v>63</v>
      </c>
      <c r="E109" s="80"/>
      <c r="F109" s="81"/>
      <c r="G109" s="80"/>
      <c r="H109" s="104">
        <f>SUM(H101+H102)</f>
        <v>62863.49999999999</v>
      </c>
      <c r="I109" s="104">
        <f>SUM(I101+I102)</f>
        <v>63829</v>
      </c>
    </row>
    <row r="110" spans="1:9" ht="38.25" customHeight="1">
      <c r="A110" s="38"/>
      <c r="B110" s="2" t="s">
        <v>119</v>
      </c>
      <c r="C110" s="22" t="s">
        <v>28</v>
      </c>
      <c r="D110" s="32" t="s">
        <v>24</v>
      </c>
      <c r="E110" s="32" t="s">
        <v>10</v>
      </c>
      <c r="F110" s="32" t="s">
        <v>94</v>
      </c>
      <c r="G110" s="32"/>
      <c r="H110" s="75">
        <f>H111+H112+H113+H114</f>
        <v>55.400000000000006</v>
      </c>
      <c r="I110" s="75">
        <f>I111+I112+I113+I114</f>
        <v>55.400000000000006</v>
      </c>
    </row>
    <row r="111" spans="1:9" ht="48" customHeight="1">
      <c r="A111" s="38"/>
      <c r="B111" s="109" t="s">
        <v>120</v>
      </c>
      <c r="C111" s="22" t="s">
        <v>28</v>
      </c>
      <c r="D111" s="32" t="s">
        <v>24</v>
      </c>
      <c r="E111" s="32" t="s">
        <v>10</v>
      </c>
      <c r="F111" s="54" t="s">
        <v>93</v>
      </c>
      <c r="G111" s="78" t="s">
        <v>11</v>
      </c>
      <c r="H111" s="69">
        <f>SUM('[2]9'!G721)</f>
        <v>3.6</v>
      </c>
      <c r="I111" s="69">
        <f>SUM('[2]9'!H721)</f>
        <v>3.6</v>
      </c>
    </row>
    <row r="112" spans="1:9" ht="97.5" customHeight="1">
      <c r="A112" s="29"/>
      <c r="B112" s="109" t="s">
        <v>95</v>
      </c>
      <c r="C112" s="22" t="s">
        <v>28</v>
      </c>
      <c r="D112" s="32" t="s">
        <v>24</v>
      </c>
      <c r="E112" s="32" t="s">
        <v>10</v>
      </c>
      <c r="F112" s="54" t="s">
        <v>96</v>
      </c>
      <c r="G112" s="78" t="s">
        <v>11</v>
      </c>
      <c r="H112" s="72">
        <f>SUM('[2]9'!G725)</f>
        <v>24</v>
      </c>
      <c r="I112" s="72">
        <f>SUM('[2]9'!H725)</f>
        <v>24</v>
      </c>
    </row>
    <row r="113" spans="1:9" ht="60" customHeight="1">
      <c r="A113" s="17"/>
      <c r="B113" s="6" t="s">
        <v>97</v>
      </c>
      <c r="C113" s="22" t="s">
        <v>28</v>
      </c>
      <c r="D113" s="32" t="s">
        <v>24</v>
      </c>
      <c r="E113" s="32" t="s">
        <v>10</v>
      </c>
      <c r="F113" s="54" t="s">
        <v>98</v>
      </c>
      <c r="G113" s="78" t="s">
        <v>11</v>
      </c>
      <c r="H113" s="69">
        <f>SUM('[2]9'!G729)</f>
        <v>25.8</v>
      </c>
      <c r="I113" s="69">
        <f>SUM('[2]9'!H729)</f>
        <v>25.8</v>
      </c>
    </row>
    <row r="114" spans="1:9" ht="60.75" customHeight="1">
      <c r="A114" s="17"/>
      <c r="B114" s="6" t="s">
        <v>99</v>
      </c>
      <c r="C114" s="22" t="s">
        <v>28</v>
      </c>
      <c r="D114" s="32" t="s">
        <v>24</v>
      </c>
      <c r="E114" s="32" t="s">
        <v>10</v>
      </c>
      <c r="F114" s="54" t="s">
        <v>100</v>
      </c>
      <c r="G114" s="78" t="s">
        <v>11</v>
      </c>
      <c r="H114" s="72">
        <f>SUM('[2]9'!G733)</f>
        <v>2</v>
      </c>
      <c r="I114" s="72">
        <f>SUM('[2]9'!H733)</f>
        <v>2</v>
      </c>
    </row>
    <row r="115" spans="1:9" ht="60" customHeight="1">
      <c r="A115" s="17"/>
      <c r="B115" s="114" t="s">
        <v>214</v>
      </c>
      <c r="C115" s="22" t="s">
        <v>28</v>
      </c>
      <c r="D115" s="3" t="s">
        <v>24</v>
      </c>
      <c r="E115" s="3" t="s">
        <v>19</v>
      </c>
      <c r="F115" s="54" t="s">
        <v>215</v>
      </c>
      <c r="G115" s="115" t="s">
        <v>61</v>
      </c>
      <c r="H115" s="76">
        <f>SUM('[1]9'!G828+'[1]9'!G824)</f>
        <v>116249.9</v>
      </c>
      <c r="I115" s="76">
        <f>SUM('[1]9'!H828+'[1]9'!H824)</f>
        <v>0</v>
      </c>
    </row>
    <row r="116" spans="1:9" ht="57.75" customHeight="1">
      <c r="A116" s="17"/>
      <c r="B116" s="114" t="s">
        <v>214</v>
      </c>
      <c r="C116" s="22" t="s">
        <v>28</v>
      </c>
      <c r="D116" s="3" t="s">
        <v>24</v>
      </c>
      <c r="E116" s="3" t="s">
        <v>19</v>
      </c>
      <c r="F116" s="54" t="s">
        <v>216</v>
      </c>
      <c r="G116" s="115" t="s">
        <v>61</v>
      </c>
      <c r="H116" s="76">
        <f>SUM('[1]9'!G840+'[1]9'!G844)</f>
        <v>1209.4</v>
      </c>
      <c r="I116" s="76">
        <f>SUM('[1]9'!H840+'[1]9'!H844)</f>
        <v>0</v>
      </c>
    </row>
    <row r="117" spans="1:9" ht="65.25" customHeight="1">
      <c r="A117" s="17"/>
      <c r="B117" s="114" t="s">
        <v>214</v>
      </c>
      <c r="C117" s="22" t="s">
        <v>28</v>
      </c>
      <c r="D117" s="3" t="s">
        <v>24</v>
      </c>
      <c r="E117" s="3" t="s">
        <v>19</v>
      </c>
      <c r="F117" s="54" t="s">
        <v>217</v>
      </c>
      <c r="G117" s="115" t="s">
        <v>11</v>
      </c>
      <c r="H117" s="76">
        <f>SUM('[1]9'!G836+'[1]9'!G832)</f>
        <v>4660.700000000001</v>
      </c>
      <c r="I117" s="76">
        <f>SUM('[1]9'!H836+'[1]9'!H832)</f>
        <v>0</v>
      </c>
    </row>
    <row r="118" spans="1:9" ht="48" customHeight="1">
      <c r="A118" s="31"/>
      <c r="B118" s="109" t="s">
        <v>88</v>
      </c>
      <c r="C118" s="22" t="s">
        <v>28</v>
      </c>
      <c r="D118" s="3" t="s">
        <v>24</v>
      </c>
      <c r="E118" s="3" t="s">
        <v>38</v>
      </c>
      <c r="F118" s="54" t="s">
        <v>174</v>
      </c>
      <c r="G118" s="115" t="s">
        <v>61</v>
      </c>
      <c r="H118" s="76">
        <f>SUM('[1]9'!G935)</f>
        <v>3893.7</v>
      </c>
      <c r="I118" s="76">
        <f>SUM('[1]9'!H935)</f>
        <v>0</v>
      </c>
    </row>
    <row r="119" spans="1:9" ht="44.25" customHeight="1">
      <c r="A119" s="31"/>
      <c r="B119" s="109" t="s">
        <v>88</v>
      </c>
      <c r="C119" s="22" t="s">
        <v>28</v>
      </c>
      <c r="D119" s="32" t="s">
        <v>24</v>
      </c>
      <c r="E119" s="32" t="s">
        <v>26</v>
      </c>
      <c r="F119" s="54" t="s">
        <v>72</v>
      </c>
      <c r="G119" s="78" t="s">
        <v>11</v>
      </c>
      <c r="H119" s="76">
        <f>SUM('[2]9'!G583)</f>
        <v>1600</v>
      </c>
      <c r="I119" s="76">
        <f>SUM('[2]9'!H583)</f>
        <v>1600</v>
      </c>
    </row>
    <row r="120" spans="1:9" s="55" customFormat="1" ht="47.25" customHeight="1">
      <c r="A120" s="31"/>
      <c r="B120" s="109" t="s">
        <v>88</v>
      </c>
      <c r="C120" s="22" t="s">
        <v>28</v>
      </c>
      <c r="D120" s="32" t="s">
        <v>24</v>
      </c>
      <c r="E120" s="32" t="s">
        <v>37</v>
      </c>
      <c r="F120" s="54" t="s">
        <v>72</v>
      </c>
      <c r="G120" s="78" t="s">
        <v>61</v>
      </c>
      <c r="H120" s="76">
        <f>SUM('[2]9'!G689)</f>
        <v>1425.2</v>
      </c>
      <c r="I120" s="76">
        <f>SUM('[2]9'!H689)</f>
        <v>1425.2</v>
      </c>
    </row>
    <row r="121" spans="1:9" ht="46.5" customHeight="1">
      <c r="A121" s="31"/>
      <c r="B121" s="109" t="s">
        <v>88</v>
      </c>
      <c r="C121" s="73" t="s">
        <v>175</v>
      </c>
      <c r="D121" s="32" t="s">
        <v>24</v>
      </c>
      <c r="E121" s="32" t="s">
        <v>38</v>
      </c>
      <c r="F121" s="54" t="s">
        <v>174</v>
      </c>
      <c r="G121" s="78" t="s">
        <v>11</v>
      </c>
      <c r="H121" s="76">
        <f>SUM('[2]9'!G775+'[2]9'!G778)</f>
        <v>30303</v>
      </c>
      <c r="I121" s="76">
        <f>SUM('[2]9'!H775+'[2]9'!H778)</f>
        <v>123791.59999999999</v>
      </c>
    </row>
    <row r="122" spans="1:9" ht="63.75" customHeight="1">
      <c r="A122" s="31"/>
      <c r="B122" s="109" t="s">
        <v>121</v>
      </c>
      <c r="C122" s="22" t="s">
        <v>28</v>
      </c>
      <c r="D122" s="32" t="s">
        <v>24</v>
      </c>
      <c r="E122" s="32" t="s">
        <v>36</v>
      </c>
      <c r="F122" s="7" t="s">
        <v>107</v>
      </c>
      <c r="G122" s="78" t="s">
        <v>18</v>
      </c>
      <c r="H122" s="76">
        <f>SUM('[2]9'!G679)</f>
        <v>3.9</v>
      </c>
      <c r="I122" s="76">
        <f>SUM('[2]9'!H679)</f>
        <v>3.9</v>
      </c>
    </row>
    <row r="123" spans="1:9" ht="46.5" customHeight="1">
      <c r="A123" s="31"/>
      <c r="B123" s="85" t="s">
        <v>180</v>
      </c>
      <c r="C123" s="22" t="s">
        <v>28</v>
      </c>
      <c r="D123" s="32" t="s">
        <v>24</v>
      </c>
      <c r="E123" s="32"/>
      <c r="F123" s="32"/>
      <c r="G123" s="78"/>
      <c r="H123" s="72">
        <f>SUM(H124+H125+H126+H128+H127)</f>
        <v>30637</v>
      </c>
      <c r="I123" s="72">
        <f>SUM(I124+I125+I126+I128+I127)</f>
        <v>31612.1</v>
      </c>
    </row>
    <row r="124" spans="1:9" ht="65.25" customHeight="1">
      <c r="A124" s="31"/>
      <c r="B124" s="86" t="s">
        <v>206</v>
      </c>
      <c r="C124" s="22" t="s">
        <v>28</v>
      </c>
      <c r="D124" s="32" t="s">
        <v>24</v>
      </c>
      <c r="E124" s="32" t="s">
        <v>155</v>
      </c>
      <c r="F124" s="54" t="s">
        <v>116</v>
      </c>
      <c r="G124" s="78" t="s">
        <v>16</v>
      </c>
      <c r="H124" s="72">
        <f>SUM('[2]9'!G474)</f>
        <v>2051</v>
      </c>
      <c r="I124" s="72">
        <f>SUM('[2]9'!H474)</f>
        <v>2051</v>
      </c>
    </row>
    <row r="125" spans="1:9" ht="66" customHeight="1">
      <c r="A125" s="31"/>
      <c r="B125" s="86" t="s">
        <v>206</v>
      </c>
      <c r="C125" s="22" t="s">
        <v>28</v>
      </c>
      <c r="D125" s="32" t="s">
        <v>24</v>
      </c>
      <c r="E125" s="32" t="s">
        <v>156</v>
      </c>
      <c r="F125" s="54" t="s">
        <v>116</v>
      </c>
      <c r="G125" s="78" t="s">
        <v>16</v>
      </c>
      <c r="H125" s="72">
        <f>SUM('[2]9'!G482+'[2]9'!G487)</f>
        <v>23086.8</v>
      </c>
      <c r="I125" s="72">
        <f>SUM('[2]9'!H482+'[2]9'!H487)</f>
        <v>23999.699999999997</v>
      </c>
    </row>
    <row r="126" spans="1:9" ht="60.75" customHeight="1">
      <c r="A126" s="31"/>
      <c r="B126" s="86" t="s">
        <v>207</v>
      </c>
      <c r="C126" s="22" t="s">
        <v>28</v>
      </c>
      <c r="D126" s="32" t="s">
        <v>24</v>
      </c>
      <c r="E126" s="32" t="s">
        <v>26</v>
      </c>
      <c r="F126" s="54" t="s">
        <v>116</v>
      </c>
      <c r="G126" s="78" t="s">
        <v>16</v>
      </c>
      <c r="H126" s="72">
        <f>SUM('[2]9'!G572+'[2]9'!G577+'[2]9'!G607)</f>
        <v>3863.4</v>
      </c>
      <c r="I126" s="72">
        <f>SUM('[2]9'!H572+'[2]9'!H577+'[2]9'!H607)</f>
        <v>3863.4</v>
      </c>
    </row>
    <row r="127" spans="1:9" ht="56.25" customHeight="1">
      <c r="A127" s="31"/>
      <c r="B127" s="86" t="s">
        <v>207</v>
      </c>
      <c r="C127" s="22" t="s">
        <v>28</v>
      </c>
      <c r="D127" s="32" t="s">
        <v>24</v>
      </c>
      <c r="E127" s="32" t="s">
        <v>157</v>
      </c>
      <c r="F127" s="54" t="s">
        <v>116</v>
      </c>
      <c r="G127" s="78" t="s">
        <v>16</v>
      </c>
      <c r="H127" s="72">
        <f>SUM('[2]9'!G790+'[2]9'!G795)</f>
        <v>1584.8000000000002</v>
      </c>
      <c r="I127" s="72">
        <f>SUM('[2]9'!H790+'[2]9'!H795)</f>
        <v>1647</v>
      </c>
    </row>
    <row r="128" spans="1:9" ht="57.75" customHeight="1">
      <c r="A128" s="31"/>
      <c r="B128" s="86" t="s">
        <v>207</v>
      </c>
      <c r="C128" s="22" t="s">
        <v>28</v>
      </c>
      <c r="D128" s="32" t="s">
        <v>24</v>
      </c>
      <c r="E128" s="32" t="s">
        <v>26</v>
      </c>
      <c r="F128" s="54" t="s">
        <v>92</v>
      </c>
      <c r="G128" s="78" t="s">
        <v>11</v>
      </c>
      <c r="H128" s="72">
        <f>SUM('[2]9'!G612)</f>
        <v>51</v>
      </c>
      <c r="I128" s="72">
        <f>SUM('[2]9'!H612)</f>
        <v>51</v>
      </c>
    </row>
    <row r="129" spans="1:9" ht="36" customHeight="1">
      <c r="A129" s="31"/>
      <c r="B129" s="2" t="s">
        <v>125</v>
      </c>
      <c r="C129" s="22" t="s">
        <v>28</v>
      </c>
      <c r="D129" s="32" t="s">
        <v>24</v>
      </c>
      <c r="E129" s="32" t="s">
        <v>158</v>
      </c>
      <c r="F129" s="54" t="s">
        <v>159</v>
      </c>
      <c r="G129" s="78"/>
      <c r="H129" s="72">
        <f>SUM(H130:H133)</f>
        <v>4232.6</v>
      </c>
      <c r="I129" s="72">
        <f>SUM(I130:I133)</f>
        <v>4520.1</v>
      </c>
    </row>
    <row r="130" spans="1:9" ht="39" customHeight="1">
      <c r="A130" s="31"/>
      <c r="B130" s="2" t="s">
        <v>125</v>
      </c>
      <c r="C130" s="22" t="s">
        <v>28</v>
      </c>
      <c r="D130" s="32" t="s">
        <v>24</v>
      </c>
      <c r="E130" s="32" t="s">
        <v>158</v>
      </c>
      <c r="F130" s="54" t="s">
        <v>160</v>
      </c>
      <c r="G130" s="78" t="s">
        <v>16</v>
      </c>
      <c r="H130" s="72">
        <f>SUM('[2]9'!G640)</f>
        <v>3803.6</v>
      </c>
      <c r="I130" s="72">
        <f>SUM('[2]9'!H640)</f>
        <v>4091.1000000000004</v>
      </c>
    </row>
    <row r="131" spans="1:9" ht="39.75" customHeight="1">
      <c r="A131" s="31"/>
      <c r="B131" s="2" t="s">
        <v>125</v>
      </c>
      <c r="C131" s="22" t="s">
        <v>28</v>
      </c>
      <c r="D131" s="32" t="s">
        <v>24</v>
      </c>
      <c r="E131" s="32" t="s">
        <v>158</v>
      </c>
      <c r="F131" s="54" t="s">
        <v>160</v>
      </c>
      <c r="G131" s="78" t="s">
        <v>11</v>
      </c>
      <c r="H131" s="72">
        <f>SUM('[2]9'!G645)</f>
        <v>117.80000000000001</v>
      </c>
      <c r="I131" s="72">
        <f>SUM('[2]9'!H645)</f>
        <v>117.80000000000001</v>
      </c>
    </row>
    <row r="132" spans="1:9" ht="39" customHeight="1">
      <c r="A132" s="31"/>
      <c r="B132" s="2" t="s">
        <v>125</v>
      </c>
      <c r="C132" s="22" t="s">
        <v>28</v>
      </c>
      <c r="D132" s="32" t="s">
        <v>24</v>
      </c>
      <c r="E132" s="32" t="s">
        <v>158</v>
      </c>
      <c r="F132" s="54" t="s">
        <v>101</v>
      </c>
      <c r="G132" s="78" t="s">
        <v>11</v>
      </c>
      <c r="H132" s="72">
        <f>SUM('[2]9'!G657)</f>
        <v>271.2</v>
      </c>
      <c r="I132" s="72">
        <f>SUM('[2]9'!H657)</f>
        <v>271.2</v>
      </c>
    </row>
    <row r="133" spans="1:9" ht="35.25" customHeight="1">
      <c r="A133" s="31"/>
      <c r="B133" s="2" t="s">
        <v>125</v>
      </c>
      <c r="C133" s="22" t="s">
        <v>28</v>
      </c>
      <c r="D133" s="32" t="s">
        <v>24</v>
      </c>
      <c r="E133" s="32" t="s">
        <v>9</v>
      </c>
      <c r="F133" s="54" t="s">
        <v>160</v>
      </c>
      <c r="G133" s="78" t="s">
        <v>11</v>
      </c>
      <c r="H133" s="72">
        <f>SUM('[2]9'!G714)</f>
        <v>40</v>
      </c>
      <c r="I133" s="72">
        <f>SUM('[2]9'!H714)</f>
        <v>40</v>
      </c>
    </row>
    <row r="134" spans="1:9" ht="56.25" customHeight="1">
      <c r="A134" s="31"/>
      <c r="B134" s="71" t="s">
        <v>118</v>
      </c>
      <c r="C134" s="22" t="s">
        <v>170</v>
      </c>
      <c r="D134" s="32" t="s">
        <v>24</v>
      </c>
      <c r="E134" s="32" t="s">
        <v>158</v>
      </c>
      <c r="F134" s="54" t="s">
        <v>166</v>
      </c>
      <c r="G134" s="78"/>
      <c r="H134" s="72">
        <f>SUM(H135)</f>
        <v>1105.1999999999998</v>
      </c>
      <c r="I134" s="72">
        <f>SUM(I135)</f>
        <v>1013.9000000000001</v>
      </c>
    </row>
    <row r="135" spans="1:9" ht="63.75" customHeight="1">
      <c r="A135" s="31"/>
      <c r="B135" s="71" t="s">
        <v>189</v>
      </c>
      <c r="C135" s="22" t="s">
        <v>170</v>
      </c>
      <c r="D135" s="32" t="s">
        <v>24</v>
      </c>
      <c r="E135" s="32" t="s">
        <v>158</v>
      </c>
      <c r="F135" s="54" t="s">
        <v>166</v>
      </c>
      <c r="G135" s="78" t="s">
        <v>16</v>
      </c>
      <c r="H135" s="72">
        <f>SUM('[2]9'!G652)</f>
        <v>1105.1999999999998</v>
      </c>
      <c r="I135" s="72">
        <f>SUM('[2]9'!H652)</f>
        <v>1013.9000000000001</v>
      </c>
    </row>
    <row r="136" spans="1:9" ht="46.5" customHeight="1">
      <c r="A136" s="31"/>
      <c r="B136" s="84" t="s">
        <v>190</v>
      </c>
      <c r="C136" s="73" t="s">
        <v>28</v>
      </c>
      <c r="D136" s="32" t="s">
        <v>24</v>
      </c>
      <c r="E136" s="32" t="s">
        <v>9</v>
      </c>
      <c r="F136" s="54" t="s">
        <v>102</v>
      </c>
      <c r="G136" s="78" t="s">
        <v>11</v>
      </c>
      <c r="H136" s="72">
        <f>SUM('[2]9'!G709)</f>
        <v>4.8</v>
      </c>
      <c r="I136" s="72">
        <f>SUM('[2]9'!H709)</f>
        <v>4.8</v>
      </c>
    </row>
    <row r="137" spans="1:9" ht="51.75" customHeight="1">
      <c r="A137" s="31"/>
      <c r="B137" s="84" t="s">
        <v>203</v>
      </c>
      <c r="C137" s="22" t="s">
        <v>28</v>
      </c>
      <c r="D137" s="32" t="s">
        <v>24</v>
      </c>
      <c r="E137" s="32" t="s">
        <v>60</v>
      </c>
      <c r="F137" s="54" t="s">
        <v>106</v>
      </c>
      <c r="G137" s="78" t="s">
        <v>11</v>
      </c>
      <c r="H137" s="72">
        <f>SUM('[2]9'!G663)</f>
        <v>9</v>
      </c>
      <c r="I137" s="72">
        <f>SUM('[2]9'!H663)</f>
        <v>9</v>
      </c>
    </row>
    <row r="138" spans="1:9" ht="58.5" customHeight="1">
      <c r="A138" s="31"/>
      <c r="B138" s="2" t="s">
        <v>122</v>
      </c>
      <c r="C138" s="22" t="s">
        <v>28</v>
      </c>
      <c r="D138" s="32" t="s">
        <v>24</v>
      </c>
      <c r="E138" s="32" t="s">
        <v>60</v>
      </c>
      <c r="F138" s="54" t="s">
        <v>105</v>
      </c>
      <c r="G138" s="78" t="s">
        <v>11</v>
      </c>
      <c r="H138" s="72">
        <f>SUM('[2]9'!G667)</f>
        <v>8.4</v>
      </c>
      <c r="I138" s="72">
        <f>SUM('[2]9'!H667)</f>
        <v>8.4</v>
      </c>
    </row>
    <row r="139" spans="1:9" ht="45.75" customHeight="1">
      <c r="A139" s="31"/>
      <c r="B139" s="109" t="s">
        <v>90</v>
      </c>
      <c r="C139" s="22" t="s">
        <v>28</v>
      </c>
      <c r="D139" s="32" t="s">
        <v>24</v>
      </c>
      <c r="E139" s="32" t="s">
        <v>26</v>
      </c>
      <c r="F139" s="54" t="s">
        <v>73</v>
      </c>
      <c r="G139" s="78" t="s">
        <v>11</v>
      </c>
      <c r="H139" s="72">
        <f>SUM('[2]9'!G587)</f>
        <v>331</v>
      </c>
      <c r="I139" s="72">
        <f>SUM('[2]9'!H587)</f>
        <v>331</v>
      </c>
    </row>
    <row r="140" spans="1:9" ht="54" customHeight="1">
      <c r="A140" s="17">
        <v>54</v>
      </c>
      <c r="B140" s="109" t="s">
        <v>90</v>
      </c>
      <c r="C140" s="22" t="s">
        <v>28</v>
      </c>
      <c r="D140" s="32" t="s">
        <v>24</v>
      </c>
      <c r="E140" s="32" t="s">
        <v>9</v>
      </c>
      <c r="F140" s="54" t="s">
        <v>73</v>
      </c>
      <c r="G140" s="78" t="s">
        <v>11</v>
      </c>
      <c r="H140" s="72">
        <f>SUM('[2]9'!G710)</f>
        <v>4.8</v>
      </c>
      <c r="I140" s="72">
        <f>SUM('[2]9'!H710)</f>
        <v>4.8</v>
      </c>
    </row>
    <row r="141" spans="1:9" ht="45.75" customHeight="1">
      <c r="A141" s="17"/>
      <c r="B141" s="109" t="s">
        <v>124</v>
      </c>
      <c r="C141" s="22" t="s">
        <v>28</v>
      </c>
      <c r="D141" s="32" t="s">
        <v>24</v>
      </c>
      <c r="E141" s="32" t="s">
        <v>25</v>
      </c>
      <c r="F141" s="54" t="s">
        <v>110</v>
      </c>
      <c r="G141" s="78" t="s">
        <v>11</v>
      </c>
      <c r="H141" s="72">
        <f>SUM('[2]9'!G694)</f>
        <v>276</v>
      </c>
      <c r="I141" s="72">
        <f>SUM('[2]9'!H694)</f>
        <v>276</v>
      </c>
    </row>
    <row r="142" spans="1:9" ht="61.5" customHeight="1">
      <c r="A142" s="17"/>
      <c r="B142" s="85" t="s">
        <v>204</v>
      </c>
      <c r="C142" s="73" t="s">
        <v>28</v>
      </c>
      <c r="D142" s="78" t="s">
        <v>24</v>
      </c>
      <c r="E142" s="78" t="s">
        <v>26</v>
      </c>
      <c r="F142" s="74" t="s">
        <v>171</v>
      </c>
      <c r="G142" s="78" t="s">
        <v>11</v>
      </c>
      <c r="H142" s="72">
        <f>SUM('[2]9'!G593)</f>
        <v>226.8</v>
      </c>
      <c r="I142" s="72">
        <f>SUM('[2]9'!H593)</f>
        <v>226.8</v>
      </c>
    </row>
    <row r="143" spans="1:9" ht="60.75" customHeight="1">
      <c r="A143" s="39"/>
      <c r="B143" s="85" t="s">
        <v>123</v>
      </c>
      <c r="C143" s="73" t="s">
        <v>28</v>
      </c>
      <c r="D143" s="78" t="s">
        <v>24</v>
      </c>
      <c r="E143" s="78" t="s">
        <v>26</v>
      </c>
      <c r="F143" s="74" t="s">
        <v>76</v>
      </c>
      <c r="G143" s="78" t="s">
        <v>11</v>
      </c>
      <c r="H143" s="72">
        <f>SUM('[2]9'!G597)</f>
        <v>8.4</v>
      </c>
      <c r="I143" s="72">
        <f>SUM('[2]9'!H597)</f>
        <v>8.4</v>
      </c>
    </row>
    <row r="144" spans="1:9" ht="56.25" customHeight="1">
      <c r="A144" s="39"/>
      <c r="B144" s="84" t="s">
        <v>87</v>
      </c>
      <c r="C144" s="73" t="s">
        <v>28</v>
      </c>
      <c r="D144" s="79" t="s">
        <v>24</v>
      </c>
      <c r="E144" s="79" t="s">
        <v>26</v>
      </c>
      <c r="F144" s="74" t="s">
        <v>75</v>
      </c>
      <c r="G144" s="79" t="s">
        <v>11</v>
      </c>
      <c r="H144" s="72">
        <f>SUM('[2]9'!G601)</f>
        <v>14.4</v>
      </c>
      <c r="I144" s="72">
        <f>SUM('[2]9'!H601)</f>
        <v>14.4</v>
      </c>
    </row>
    <row r="145" spans="1:9" ht="47.25" customHeight="1">
      <c r="A145" s="39"/>
      <c r="B145" s="85" t="s">
        <v>113</v>
      </c>
      <c r="C145" s="73" t="s">
        <v>28</v>
      </c>
      <c r="D145" s="79" t="s">
        <v>24</v>
      </c>
      <c r="E145" s="79" t="s">
        <v>38</v>
      </c>
      <c r="F145" s="74" t="s">
        <v>112</v>
      </c>
      <c r="G145" s="79"/>
      <c r="H145" s="77">
        <f>H146+H147</f>
        <v>31092</v>
      </c>
      <c r="I145" s="77">
        <f>I146+I147</f>
        <v>124580.59999999999</v>
      </c>
    </row>
    <row r="146" spans="2:9" ht="65.25" customHeight="1">
      <c r="B146" s="85" t="s">
        <v>111</v>
      </c>
      <c r="C146" s="73" t="s">
        <v>28</v>
      </c>
      <c r="D146" s="105" t="s">
        <v>24</v>
      </c>
      <c r="E146" s="105" t="s">
        <v>38</v>
      </c>
      <c r="F146" s="74" t="s">
        <v>115</v>
      </c>
      <c r="G146" s="105" t="s">
        <v>11</v>
      </c>
      <c r="H146" s="106">
        <f>SUM('[2]9'!G782)</f>
        <v>789</v>
      </c>
      <c r="I146" s="106">
        <f>SUM('[2]9'!H782)</f>
        <v>789</v>
      </c>
    </row>
    <row r="147" spans="1:9" s="37" customFormat="1" ht="60" customHeight="1">
      <c r="A147" s="8"/>
      <c r="B147" s="85" t="s">
        <v>114</v>
      </c>
      <c r="C147" s="73" t="s">
        <v>28</v>
      </c>
      <c r="D147" s="105" t="s">
        <v>24</v>
      </c>
      <c r="E147" s="105" t="s">
        <v>38</v>
      </c>
      <c r="F147" s="74" t="s">
        <v>174</v>
      </c>
      <c r="G147" s="105" t="s">
        <v>61</v>
      </c>
      <c r="H147" s="106">
        <f>SUM('[2]9'!G775+'[2]9'!G778)</f>
        <v>30303</v>
      </c>
      <c r="I147" s="106">
        <f>SUM('[2]9'!H775+'[2]9'!H778)</f>
        <v>123791.59999999999</v>
      </c>
    </row>
    <row r="148" spans="2:9" ht="63" customHeight="1">
      <c r="B148" s="85" t="s">
        <v>109</v>
      </c>
      <c r="C148" s="73" t="s">
        <v>195</v>
      </c>
      <c r="D148" s="79" t="s">
        <v>24</v>
      </c>
      <c r="E148" s="79" t="s">
        <v>37</v>
      </c>
      <c r="F148" s="98" t="s">
        <v>108</v>
      </c>
      <c r="G148" s="79" t="s">
        <v>61</v>
      </c>
      <c r="H148" s="77">
        <f>SUM('[2]9'!G685)</f>
        <v>1200</v>
      </c>
      <c r="I148" s="77">
        <f>SUM('[2]9'!H685)</f>
        <v>1200</v>
      </c>
    </row>
    <row r="149" spans="2:9" ht="42" customHeight="1">
      <c r="B149" s="85" t="s">
        <v>104</v>
      </c>
      <c r="C149" s="73" t="s">
        <v>195</v>
      </c>
      <c r="D149" s="79" t="s">
        <v>24</v>
      </c>
      <c r="E149" s="79" t="s">
        <v>26</v>
      </c>
      <c r="F149" s="74" t="s">
        <v>161</v>
      </c>
      <c r="G149" s="79"/>
      <c r="H149" s="77">
        <f>SUM(H150:H154)</f>
        <v>4229.2</v>
      </c>
      <c r="I149" s="77">
        <f>SUM(I150:I154)</f>
        <v>4229.2</v>
      </c>
    </row>
    <row r="150" spans="2:9" ht="46.5" customHeight="1">
      <c r="B150" s="85" t="s">
        <v>104</v>
      </c>
      <c r="C150" s="73" t="s">
        <v>195</v>
      </c>
      <c r="D150" s="79" t="s">
        <v>24</v>
      </c>
      <c r="E150" s="79" t="s">
        <v>26</v>
      </c>
      <c r="F150" s="74" t="s">
        <v>162</v>
      </c>
      <c r="G150" s="79" t="s">
        <v>16</v>
      </c>
      <c r="H150" s="77">
        <f>SUM('[2]9'!G617)</f>
        <v>3041.2000000000003</v>
      </c>
      <c r="I150" s="77">
        <f>SUM('[2]9'!H617)</f>
        <v>3041.2000000000003</v>
      </c>
    </row>
    <row r="151" spans="2:9" ht="59.25" customHeight="1">
      <c r="B151" s="85" t="s">
        <v>104</v>
      </c>
      <c r="C151" s="73" t="s">
        <v>195</v>
      </c>
      <c r="D151" s="79" t="s">
        <v>24</v>
      </c>
      <c r="E151" s="79" t="s">
        <v>26</v>
      </c>
      <c r="F151" s="74" t="s">
        <v>162</v>
      </c>
      <c r="G151" s="79" t="s">
        <v>11</v>
      </c>
      <c r="H151" s="77">
        <f>SUM('[2]9'!G621)</f>
        <v>344.09999999999997</v>
      </c>
      <c r="I151" s="77">
        <f>SUM('[2]9'!H621)</f>
        <v>344.09999999999997</v>
      </c>
    </row>
    <row r="152" spans="2:9" ht="42" customHeight="1">
      <c r="B152" s="85" t="s">
        <v>104</v>
      </c>
      <c r="C152" s="73" t="s">
        <v>195</v>
      </c>
      <c r="D152" s="79" t="s">
        <v>24</v>
      </c>
      <c r="E152" s="79" t="s">
        <v>26</v>
      </c>
      <c r="F152" s="74" t="s">
        <v>162</v>
      </c>
      <c r="G152" s="79" t="s">
        <v>61</v>
      </c>
      <c r="H152" s="77">
        <f>SUM('[2]9'!G625)</f>
        <v>1</v>
      </c>
      <c r="I152" s="77">
        <f>SUM('[2]9'!H625)</f>
        <v>1</v>
      </c>
    </row>
    <row r="153" spans="2:9" ht="51.75" customHeight="1">
      <c r="B153" s="85" t="s">
        <v>104</v>
      </c>
      <c r="C153" s="73" t="s">
        <v>195</v>
      </c>
      <c r="D153" s="79" t="s">
        <v>24</v>
      </c>
      <c r="E153" s="79" t="s">
        <v>26</v>
      </c>
      <c r="F153" s="74" t="s">
        <v>162</v>
      </c>
      <c r="G153" s="79" t="s">
        <v>18</v>
      </c>
      <c r="H153" s="77">
        <f>SUM('[2]9'!G628)</f>
        <v>16.1</v>
      </c>
      <c r="I153" s="77">
        <f>SUM('[2]9'!H628)</f>
        <v>16.1</v>
      </c>
    </row>
    <row r="154" spans="2:9" ht="57.75" customHeight="1">
      <c r="B154" s="85" t="s">
        <v>104</v>
      </c>
      <c r="C154" s="73" t="s">
        <v>195</v>
      </c>
      <c r="D154" s="79" t="s">
        <v>24</v>
      </c>
      <c r="E154" s="79" t="s">
        <v>26</v>
      </c>
      <c r="F154" s="74" t="s">
        <v>103</v>
      </c>
      <c r="G154" s="79" t="s">
        <v>11</v>
      </c>
      <c r="H154" s="77">
        <f>SUM('[2]9'!G631)</f>
        <v>826.8</v>
      </c>
      <c r="I154" s="77">
        <f>SUM('[2]9'!H631)</f>
        <v>826.8</v>
      </c>
    </row>
    <row r="155" spans="2:9" ht="25.5" customHeight="1">
      <c r="B155" s="99" t="s">
        <v>191</v>
      </c>
      <c r="C155" s="87"/>
      <c r="D155" s="82" t="s">
        <v>24</v>
      </c>
      <c r="E155" s="82"/>
      <c r="F155" s="83"/>
      <c r="G155" s="82"/>
      <c r="H155" s="104">
        <f>SUM(H110+H115+H118+H119+H120+H122+H123+H129+H137+H138+H139+H141+H143+H144+H145+H148+H149+H134+H140+H121+H117+H116+H142)</f>
        <v>232775.99999999997</v>
      </c>
      <c r="I155" s="104">
        <f>SUM(I110+I115+I118+I119+I120+I122+I123+I129+I137+I138+I139+I141+I143+I144+I145+I148+I149+I134+I140+I121+I117+I116+I142)</f>
        <v>294910.8</v>
      </c>
    </row>
    <row r="156" spans="2:9" ht="55.5" customHeight="1">
      <c r="B156" s="85" t="s">
        <v>118</v>
      </c>
      <c r="C156" s="73" t="s">
        <v>193</v>
      </c>
      <c r="D156" s="79" t="s">
        <v>163</v>
      </c>
      <c r="E156" s="79" t="s">
        <v>164</v>
      </c>
      <c r="F156" s="74" t="s">
        <v>165</v>
      </c>
      <c r="G156" s="79" t="s">
        <v>16</v>
      </c>
      <c r="H156" s="104">
        <f>SUM('[1]9'!G1014)</f>
        <v>1585.5</v>
      </c>
      <c r="I156" s="104">
        <f>SUM('[1]9'!H1014)</f>
        <v>0</v>
      </c>
    </row>
    <row r="157" spans="2:9" ht="56.25" customHeight="1">
      <c r="B157" s="85" t="s">
        <v>189</v>
      </c>
      <c r="C157" s="73" t="s">
        <v>193</v>
      </c>
      <c r="D157" s="79" t="s">
        <v>163</v>
      </c>
      <c r="E157" s="79" t="s">
        <v>164</v>
      </c>
      <c r="F157" s="74" t="s">
        <v>166</v>
      </c>
      <c r="G157" s="79" t="s">
        <v>16</v>
      </c>
      <c r="H157" s="104">
        <f>SUM('[1]9'!G1019)</f>
        <v>390.6</v>
      </c>
      <c r="I157" s="104">
        <f>SUM('[1]9'!H1019)</f>
        <v>0</v>
      </c>
    </row>
    <row r="158" spans="2:9" ht="43.5" customHeight="1">
      <c r="B158" s="100" t="s">
        <v>192</v>
      </c>
      <c r="C158" s="73"/>
      <c r="D158" s="82" t="s">
        <v>163</v>
      </c>
      <c r="E158" s="82"/>
      <c r="F158" s="83"/>
      <c r="G158" s="82"/>
      <c r="H158" s="104">
        <f>SUM(H156+H157)</f>
        <v>1976.1</v>
      </c>
      <c r="I158" s="104">
        <f>SUM(I156+I157)</f>
        <v>0</v>
      </c>
    </row>
    <row r="159" spans="2:9" ht="21.75" customHeight="1">
      <c r="B159" s="85" t="s">
        <v>32</v>
      </c>
      <c r="C159" s="87"/>
      <c r="D159" s="79"/>
      <c r="E159" s="79"/>
      <c r="F159" s="74"/>
      <c r="G159" s="79"/>
      <c r="H159" s="61">
        <f>SUM(H158+H155+H109+H100+H47)</f>
        <v>592076.3999999999</v>
      </c>
      <c r="I159" s="61">
        <f>SUM(I158+I155+I109+I100+I47)</f>
        <v>648849.5999999999</v>
      </c>
    </row>
    <row r="160" spans="2:9" ht="15.75" customHeight="1">
      <c r="B160" s="97"/>
      <c r="C160" s="97"/>
      <c r="D160" s="97"/>
      <c r="E160" s="97"/>
      <c r="F160" s="97"/>
      <c r="G160" s="97"/>
      <c r="I160" s="55"/>
    </row>
    <row r="161" spans="1:8" s="55" customFormat="1" ht="17.25" customHeight="1">
      <c r="A161" s="8"/>
      <c r="B161" s="97" t="s">
        <v>201</v>
      </c>
      <c r="C161" s="97"/>
      <c r="D161" s="97"/>
      <c r="E161" s="97"/>
      <c r="F161" s="97"/>
      <c r="G161" s="97"/>
      <c r="H161" s="68"/>
    </row>
    <row r="162" spans="2:9" ht="14.25" customHeight="1">
      <c r="B162" s="97" t="s">
        <v>200</v>
      </c>
      <c r="C162" s="97"/>
      <c r="D162" s="97"/>
      <c r="E162" s="97"/>
      <c r="F162" s="97"/>
      <c r="G162" s="97"/>
      <c r="I162" s="55"/>
    </row>
    <row r="163" spans="1:8" s="55" customFormat="1" ht="11.25">
      <c r="A163" s="8"/>
      <c r="B163" s="97" t="s">
        <v>199</v>
      </c>
      <c r="C163" s="97"/>
      <c r="D163" s="97"/>
      <c r="E163" s="97"/>
      <c r="F163" s="97"/>
      <c r="G163" s="97"/>
      <c r="H163" s="68"/>
    </row>
    <row r="164" spans="2:9" ht="12.75" customHeight="1">
      <c r="B164" s="97" t="s">
        <v>198</v>
      </c>
      <c r="C164" s="97"/>
      <c r="D164" s="97"/>
      <c r="E164" s="97"/>
      <c r="F164" s="97"/>
      <c r="G164" s="97"/>
      <c r="I164" s="55"/>
    </row>
    <row r="165" spans="2:9" ht="11.25" customHeight="1">
      <c r="B165" s="97" t="s">
        <v>197</v>
      </c>
      <c r="C165" s="97"/>
      <c r="D165" s="97"/>
      <c r="E165" s="97"/>
      <c r="F165" s="97"/>
      <c r="G165" s="97"/>
      <c r="I165" s="55"/>
    </row>
    <row r="166" spans="2:9" ht="12" customHeight="1">
      <c r="B166" s="97" t="s">
        <v>221</v>
      </c>
      <c r="C166" s="97"/>
      <c r="D166" s="97"/>
      <c r="E166" s="97"/>
      <c r="F166" s="97"/>
      <c r="G166" s="97"/>
      <c r="I166" s="55"/>
    </row>
    <row r="167" spans="2:9" ht="9" customHeight="1">
      <c r="B167" s="97" t="s">
        <v>196</v>
      </c>
      <c r="C167" s="97"/>
      <c r="D167" s="97"/>
      <c r="E167" s="97"/>
      <c r="F167" s="97"/>
      <c r="G167" s="97"/>
      <c r="I167" s="55"/>
    </row>
    <row r="168" spans="2:9" ht="11.25" customHeight="1">
      <c r="B168" s="97" t="s">
        <v>194</v>
      </c>
      <c r="C168" s="97"/>
      <c r="D168" s="97"/>
      <c r="E168" s="97"/>
      <c r="F168" s="97"/>
      <c r="G168" s="97"/>
      <c r="I168" s="55"/>
    </row>
    <row r="169" spans="2:12" ht="53.25" customHeight="1">
      <c r="B169" s="101"/>
      <c r="C169" s="117"/>
      <c r="D169" s="91"/>
      <c r="E169" s="91"/>
      <c r="F169" s="118"/>
      <c r="G169" s="91"/>
      <c r="H169" s="116"/>
      <c r="I169" s="97"/>
      <c r="J169" s="97"/>
      <c r="K169" s="97"/>
      <c r="L169" s="97"/>
    </row>
    <row r="170" spans="2:12" ht="46.5" customHeight="1">
      <c r="B170" s="101"/>
      <c r="C170" s="117"/>
      <c r="D170" s="91"/>
      <c r="E170" s="91"/>
      <c r="F170" s="118"/>
      <c r="G170" s="91"/>
      <c r="H170" s="116"/>
      <c r="I170" s="97"/>
      <c r="J170" s="97"/>
      <c r="K170" s="97"/>
      <c r="L170" s="97"/>
    </row>
    <row r="171" spans="2:12" ht="42.75" customHeight="1">
      <c r="B171" s="101"/>
      <c r="C171" s="117"/>
      <c r="D171" s="91"/>
      <c r="E171" s="91"/>
      <c r="F171" s="118"/>
      <c r="G171" s="91"/>
      <c r="H171" s="116"/>
      <c r="I171" s="97"/>
      <c r="J171" s="97"/>
      <c r="K171" s="97"/>
      <c r="L171" s="97"/>
    </row>
    <row r="172" spans="2:12" ht="59.25" customHeight="1">
      <c r="B172" s="101"/>
      <c r="C172" s="117"/>
      <c r="D172" s="91"/>
      <c r="E172" s="91"/>
      <c r="F172" s="118"/>
      <c r="G172" s="91"/>
      <c r="H172" s="116"/>
      <c r="I172" s="97"/>
      <c r="J172" s="97"/>
      <c r="K172" s="97"/>
      <c r="L172" s="97"/>
    </row>
    <row r="173" spans="2:12" ht="56.25" customHeight="1">
      <c r="B173" s="101"/>
      <c r="C173" s="117"/>
      <c r="D173" s="91"/>
      <c r="E173" s="91"/>
      <c r="F173" s="118"/>
      <c r="G173" s="91"/>
      <c r="H173" s="116"/>
      <c r="I173" s="97"/>
      <c r="J173" s="97"/>
      <c r="K173" s="97"/>
      <c r="L173" s="97"/>
    </row>
    <row r="174" spans="2:12" ht="49.5" customHeight="1">
      <c r="B174" s="119"/>
      <c r="C174" s="117"/>
      <c r="D174" s="91"/>
      <c r="E174" s="91"/>
      <c r="F174" s="118"/>
      <c r="G174" s="91"/>
      <c r="H174" s="116"/>
      <c r="I174" s="97"/>
      <c r="J174" s="97"/>
      <c r="K174" s="97"/>
      <c r="L174" s="97"/>
    </row>
    <row r="175" spans="2:12" ht="47.25" customHeight="1">
      <c r="B175" s="101"/>
      <c r="C175" s="117"/>
      <c r="D175" s="91"/>
      <c r="E175" s="91"/>
      <c r="F175" s="118"/>
      <c r="G175" s="91"/>
      <c r="H175" s="116"/>
      <c r="I175" s="97"/>
      <c r="J175" s="97"/>
      <c r="K175" s="97"/>
      <c r="L175" s="97"/>
    </row>
    <row r="176" spans="2:12" ht="45.75" customHeight="1">
      <c r="B176" s="101"/>
      <c r="C176" s="117"/>
      <c r="D176" s="91"/>
      <c r="E176" s="91"/>
      <c r="F176" s="118"/>
      <c r="G176" s="91"/>
      <c r="H176" s="116"/>
      <c r="I176" s="97"/>
      <c r="J176" s="97"/>
      <c r="K176" s="97"/>
      <c r="L176" s="97"/>
    </row>
    <row r="177" spans="2:12" ht="57.75" customHeight="1">
      <c r="B177" s="101"/>
      <c r="C177" s="117"/>
      <c r="D177" s="91"/>
      <c r="E177" s="91"/>
      <c r="F177" s="118"/>
      <c r="G177" s="91"/>
      <c r="H177" s="116"/>
      <c r="I177" s="97"/>
      <c r="J177" s="97"/>
      <c r="K177" s="97"/>
      <c r="L177" s="97"/>
    </row>
    <row r="178" spans="2:12" ht="57" customHeight="1">
      <c r="B178" s="101"/>
      <c r="C178" s="117"/>
      <c r="D178" s="91"/>
      <c r="E178" s="91"/>
      <c r="F178" s="120"/>
      <c r="G178" s="91"/>
      <c r="H178" s="116"/>
      <c r="I178" s="97"/>
      <c r="J178" s="97"/>
      <c r="K178" s="97"/>
      <c r="L178" s="97"/>
    </row>
    <row r="179" spans="2:12" ht="48.75" customHeight="1">
      <c r="B179" s="101"/>
      <c r="C179" s="117"/>
      <c r="D179" s="91"/>
      <c r="E179" s="91"/>
      <c r="F179" s="118"/>
      <c r="G179" s="91"/>
      <c r="H179" s="116"/>
      <c r="I179" s="97"/>
      <c r="J179" s="97"/>
      <c r="K179" s="97"/>
      <c r="L179" s="97"/>
    </row>
    <row r="180" spans="2:12" ht="44.25" customHeight="1">
      <c r="B180" s="101"/>
      <c r="C180" s="117"/>
      <c r="D180" s="91"/>
      <c r="E180" s="91"/>
      <c r="F180" s="118"/>
      <c r="G180" s="91"/>
      <c r="H180" s="116"/>
      <c r="I180" s="97"/>
      <c r="J180" s="97"/>
      <c r="K180" s="97"/>
      <c r="L180" s="97"/>
    </row>
    <row r="181" spans="2:12" ht="43.5" customHeight="1">
      <c r="B181" s="101"/>
      <c r="C181" s="117"/>
      <c r="D181" s="91"/>
      <c r="E181" s="91"/>
      <c r="F181" s="118"/>
      <c r="G181" s="91"/>
      <c r="H181" s="116"/>
      <c r="I181" s="97"/>
      <c r="J181" s="97"/>
      <c r="K181" s="97"/>
      <c r="L181" s="97"/>
    </row>
    <row r="182" spans="2:12" ht="42.75" customHeight="1">
      <c r="B182" s="101"/>
      <c r="C182" s="117"/>
      <c r="D182" s="91"/>
      <c r="E182" s="91"/>
      <c r="F182" s="118"/>
      <c r="G182" s="91"/>
      <c r="H182" s="116"/>
      <c r="I182" s="97"/>
      <c r="J182" s="97"/>
      <c r="K182" s="97"/>
      <c r="L182" s="97"/>
    </row>
    <row r="183" spans="2:12" ht="45" customHeight="1">
      <c r="B183" s="101"/>
      <c r="C183" s="117"/>
      <c r="D183" s="91"/>
      <c r="E183" s="91"/>
      <c r="F183" s="118"/>
      <c r="G183" s="91"/>
      <c r="H183" s="116"/>
      <c r="I183" s="97"/>
      <c r="J183" s="97"/>
      <c r="K183" s="97"/>
      <c r="L183" s="97"/>
    </row>
    <row r="184" spans="2:12" ht="42" customHeight="1">
      <c r="B184" s="101"/>
      <c r="C184" s="117"/>
      <c r="D184" s="91"/>
      <c r="E184" s="91"/>
      <c r="F184" s="118"/>
      <c r="G184" s="91"/>
      <c r="H184" s="116"/>
      <c r="I184" s="97"/>
      <c r="J184" s="97"/>
      <c r="K184" s="97"/>
      <c r="L184" s="97"/>
    </row>
    <row r="185" spans="2:12" ht="22.5" customHeight="1">
      <c r="B185" s="121"/>
      <c r="C185" s="117"/>
      <c r="D185" s="122"/>
      <c r="E185" s="122"/>
      <c r="F185" s="123"/>
      <c r="G185" s="122"/>
      <c r="H185" s="116"/>
      <c r="I185" s="97"/>
      <c r="J185" s="97"/>
      <c r="K185" s="97"/>
      <c r="L185" s="97"/>
    </row>
    <row r="186" spans="2:12" ht="15">
      <c r="B186" s="101"/>
      <c r="C186" s="117"/>
      <c r="D186" s="91"/>
      <c r="E186" s="91"/>
      <c r="F186" s="118"/>
      <c r="G186" s="91"/>
      <c r="H186" s="116"/>
      <c r="I186" s="97"/>
      <c r="J186" s="97"/>
      <c r="K186" s="97"/>
      <c r="L186" s="97"/>
    </row>
    <row r="187" spans="2:12" ht="45.75" customHeight="1">
      <c r="B187" s="101"/>
      <c r="C187" s="117"/>
      <c r="D187" s="91"/>
      <c r="E187" s="91"/>
      <c r="F187" s="118"/>
      <c r="G187" s="91"/>
      <c r="H187" s="116"/>
      <c r="I187" s="97"/>
      <c r="J187" s="97"/>
      <c r="K187" s="97"/>
      <c r="L187" s="97"/>
    </row>
    <row r="188" spans="2:12" ht="64.5" customHeight="1">
      <c r="B188" s="124"/>
      <c r="C188" s="117"/>
      <c r="D188" s="122"/>
      <c r="E188" s="122"/>
      <c r="F188" s="123"/>
      <c r="G188" s="122"/>
      <c r="H188" s="116"/>
      <c r="I188" s="97"/>
      <c r="J188" s="97"/>
      <c r="K188" s="97"/>
      <c r="L188" s="97"/>
    </row>
    <row r="189" spans="2:12" ht="15">
      <c r="B189" s="101"/>
      <c r="C189" s="117"/>
      <c r="D189" s="91"/>
      <c r="E189" s="91"/>
      <c r="F189" s="118"/>
      <c r="G189" s="91"/>
      <c r="H189" s="116"/>
      <c r="I189" s="101"/>
      <c r="J189" s="97"/>
      <c r="K189" s="97"/>
      <c r="L189" s="97"/>
    </row>
    <row r="190" spans="2:12" ht="11.25">
      <c r="B190" s="125"/>
      <c r="C190" s="125"/>
      <c r="D190" s="125"/>
      <c r="E190" s="125"/>
      <c r="F190" s="125"/>
      <c r="G190" s="125"/>
      <c r="H190" s="126"/>
      <c r="I190" s="97"/>
      <c r="J190" s="97"/>
      <c r="K190" s="97"/>
      <c r="L190" s="97"/>
    </row>
    <row r="191" spans="2:12" ht="11.25">
      <c r="B191" s="125"/>
      <c r="C191" s="125"/>
      <c r="D191" s="125"/>
      <c r="E191" s="125"/>
      <c r="F191" s="125"/>
      <c r="G191" s="125"/>
      <c r="H191" s="126"/>
      <c r="I191" s="97"/>
      <c r="J191" s="97"/>
      <c r="K191" s="97"/>
      <c r="L191" s="97"/>
    </row>
    <row r="192" spans="2:12" ht="11.25">
      <c r="B192" s="125"/>
      <c r="C192" s="125"/>
      <c r="D192" s="125"/>
      <c r="E192" s="125"/>
      <c r="F192" s="125"/>
      <c r="G192" s="125"/>
      <c r="H192" s="126"/>
      <c r="I192" s="97"/>
      <c r="J192" s="97"/>
      <c r="K192" s="97"/>
      <c r="L192" s="97"/>
    </row>
    <row r="193" spans="2:12" ht="11.25">
      <c r="B193" s="125"/>
      <c r="C193" s="125"/>
      <c r="D193" s="125"/>
      <c r="E193" s="125"/>
      <c r="F193" s="125"/>
      <c r="G193" s="125"/>
      <c r="H193" s="126"/>
      <c r="I193" s="97"/>
      <c r="J193" s="97"/>
      <c r="K193" s="97"/>
      <c r="L193" s="97"/>
    </row>
    <row r="194" spans="2:12" ht="11.25">
      <c r="B194" s="125"/>
      <c r="C194" s="125"/>
      <c r="D194" s="125"/>
      <c r="E194" s="125"/>
      <c r="F194" s="125"/>
      <c r="G194" s="125"/>
      <c r="H194" s="126"/>
      <c r="I194" s="97"/>
      <c r="J194" s="97"/>
      <c r="K194" s="97"/>
      <c r="L194" s="97"/>
    </row>
    <row r="195" spans="2:12" ht="11.25">
      <c r="B195" s="125"/>
      <c r="C195" s="125"/>
      <c r="D195" s="125"/>
      <c r="E195" s="125"/>
      <c r="F195" s="125"/>
      <c r="G195" s="125"/>
      <c r="H195" s="126"/>
      <c r="I195" s="97"/>
      <c r="J195" s="97"/>
      <c r="K195" s="97"/>
      <c r="L195" s="97"/>
    </row>
    <row r="196" spans="2:12" ht="11.25">
      <c r="B196" s="125"/>
      <c r="C196" s="125"/>
      <c r="D196" s="125"/>
      <c r="E196" s="125"/>
      <c r="F196" s="125"/>
      <c r="G196" s="125"/>
      <c r="H196" s="126"/>
      <c r="I196" s="97"/>
      <c r="J196" s="97"/>
      <c r="K196" s="97"/>
      <c r="L196" s="97"/>
    </row>
    <row r="197" spans="2:12" ht="11.25">
      <c r="B197" s="125"/>
      <c r="C197" s="125"/>
      <c r="D197" s="125"/>
      <c r="E197" s="125"/>
      <c r="F197" s="125"/>
      <c r="G197" s="125"/>
      <c r="H197" s="126"/>
      <c r="I197" s="97"/>
      <c r="J197" s="97"/>
      <c r="K197" s="97"/>
      <c r="L197" s="97"/>
    </row>
    <row r="198" spans="2:12" ht="11.25">
      <c r="B198" s="125"/>
      <c r="C198" s="125"/>
      <c r="D198" s="125"/>
      <c r="E198" s="125"/>
      <c r="F198" s="125"/>
      <c r="G198" s="125"/>
      <c r="H198" s="126"/>
      <c r="I198" s="97"/>
      <c r="J198" s="97"/>
      <c r="K198" s="97"/>
      <c r="L198" s="97"/>
    </row>
    <row r="199" spans="2:12" ht="11.25">
      <c r="B199" s="125"/>
      <c r="C199" s="125"/>
      <c r="D199" s="125"/>
      <c r="E199" s="125"/>
      <c r="F199" s="125"/>
      <c r="G199" s="125"/>
      <c r="H199" s="126"/>
      <c r="I199" s="97"/>
      <c r="J199" s="97"/>
      <c r="K199" s="97"/>
      <c r="L199" s="97"/>
    </row>
    <row r="200" spans="2:12" ht="11.25">
      <c r="B200" s="125"/>
      <c r="C200" s="125"/>
      <c r="D200" s="125"/>
      <c r="E200" s="125"/>
      <c r="F200" s="125"/>
      <c r="G200" s="125"/>
      <c r="H200" s="126"/>
      <c r="I200" s="97"/>
      <c r="J200" s="97"/>
      <c r="K200" s="97"/>
      <c r="L200" s="97"/>
    </row>
    <row r="201" spans="2:12" ht="11.25">
      <c r="B201" s="125"/>
      <c r="C201" s="125"/>
      <c r="D201" s="125"/>
      <c r="E201" s="125"/>
      <c r="F201" s="125"/>
      <c r="G201" s="125"/>
      <c r="H201" s="126"/>
      <c r="I201" s="97"/>
      <c r="J201" s="97"/>
      <c r="K201" s="97"/>
      <c r="L201" s="97"/>
    </row>
    <row r="202" spans="2:12" ht="11.25">
      <c r="B202" s="125"/>
      <c r="C202" s="125"/>
      <c r="D202" s="125"/>
      <c r="E202" s="125"/>
      <c r="F202" s="125"/>
      <c r="G202" s="125"/>
      <c r="H202" s="126"/>
      <c r="I202" s="97"/>
      <c r="J202" s="97"/>
      <c r="K202" s="97"/>
      <c r="L202" s="97"/>
    </row>
    <row r="203" spans="2:12" ht="11.25">
      <c r="B203" s="125"/>
      <c r="C203" s="125"/>
      <c r="D203" s="125"/>
      <c r="E203" s="125"/>
      <c r="F203" s="125"/>
      <c r="G203" s="125"/>
      <c r="H203" s="126"/>
      <c r="I203" s="97"/>
      <c r="J203" s="97"/>
      <c r="K203" s="97"/>
      <c r="L203" s="97"/>
    </row>
    <row r="204" spans="2:12" ht="11.25">
      <c r="B204" s="125"/>
      <c r="C204" s="125"/>
      <c r="D204" s="125"/>
      <c r="E204" s="125"/>
      <c r="F204" s="125"/>
      <c r="G204" s="125"/>
      <c r="H204" s="126"/>
      <c r="I204" s="97"/>
      <c r="J204" s="97"/>
      <c r="K204" s="97"/>
      <c r="L204" s="97"/>
    </row>
    <row r="205" spans="2:12" ht="11.25">
      <c r="B205" s="125"/>
      <c r="C205" s="125"/>
      <c r="D205" s="125"/>
      <c r="E205" s="125"/>
      <c r="F205" s="125"/>
      <c r="G205" s="125"/>
      <c r="H205" s="126"/>
      <c r="I205" s="97"/>
      <c r="J205" s="97"/>
      <c r="K205" s="97"/>
      <c r="L205" s="97"/>
    </row>
    <row r="206" spans="2:12" ht="11.25">
      <c r="B206" s="125"/>
      <c r="C206" s="125"/>
      <c r="D206" s="125"/>
      <c r="E206" s="125"/>
      <c r="F206" s="125"/>
      <c r="G206" s="125"/>
      <c r="H206" s="126"/>
      <c r="I206" s="97"/>
      <c r="J206" s="97"/>
      <c r="K206" s="97"/>
      <c r="L206" s="97"/>
    </row>
    <row r="207" spans="2:12" ht="11.25">
      <c r="B207" s="97"/>
      <c r="C207" s="97"/>
      <c r="D207" s="97"/>
      <c r="E207" s="97"/>
      <c r="F207" s="97"/>
      <c r="G207" s="97"/>
      <c r="H207" s="102"/>
      <c r="I207" s="97"/>
      <c r="J207" s="97"/>
      <c r="K207" s="97"/>
      <c r="L207" s="97"/>
    </row>
    <row r="208" spans="2:12" ht="11.25">
      <c r="B208" s="97"/>
      <c r="C208" s="97"/>
      <c r="D208" s="97"/>
      <c r="E208" s="97"/>
      <c r="F208" s="97"/>
      <c r="G208" s="97"/>
      <c r="H208" s="102"/>
      <c r="I208" s="97"/>
      <c r="J208" s="97"/>
      <c r="K208" s="97"/>
      <c r="L208" s="97"/>
    </row>
    <row r="209" spans="2:12" ht="11.25">
      <c r="B209" s="97"/>
      <c r="C209" s="97"/>
      <c r="D209" s="97"/>
      <c r="E209" s="97"/>
      <c r="F209" s="97"/>
      <c r="G209" s="97"/>
      <c r="H209" s="102"/>
      <c r="I209" s="97"/>
      <c r="J209" s="97"/>
      <c r="K209" s="97"/>
      <c r="L209" s="97"/>
    </row>
    <row r="210" spans="2:12" ht="11.25">
      <c r="B210" s="97"/>
      <c r="C210" s="97"/>
      <c r="D210" s="97"/>
      <c r="E210" s="97"/>
      <c r="F210" s="97"/>
      <c r="G210" s="97"/>
      <c r="H210" s="102"/>
      <c r="I210" s="97"/>
      <c r="J210" s="97"/>
      <c r="K210" s="97"/>
      <c r="L210" s="97"/>
    </row>
    <row r="211" spans="2:12" ht="11.25">
      <c r="B211" s="97"/>
      <c r="C211" s="97"/>
      <c r="D211" s="97"/>
      <c r="E211" s="97"/>
      <c r="F211" s="97"/>
      <c r="G211" s="97"/>
      <c r="H211" s="102"/>
      <c r="I211" s="97"/>
      <c r="J211" s="97"/>
      <c r="K211" s="97"/>
      <c r="L211" s="97"/>
    </row>
    <row r="212" spans="2:12" ht="11.25">
      <c r="B212" s="97"/>
      <c r="C212" s="97"/>
      <c r="D212" s="97"/>
      <c r="E212" s="97"/>
      <c r="F212" s="97"/>
      <c r="G212" s="97"/>
      <c r="H212" s="102"/>
      <c r="I212" s="97"/>
      <c r="J212" s="97"/>
      <c r="K212" s="97"/>
      <c r="L212" s="97"/>
    </row>
    <row r="213" spans="2:12" ht="11.25">
      <c r="B213" s="97"/>
      <c r="C213" s="97"/>
      <c r="D213" s="97"/>
      <c r="E213" s="97"/>
      <c r="F213" s="97"/>
      <c r="G213" s="97"/>
      <c r="H213" s="102"/>
      <c r="I213" s="97"/>
      <c r="J213" s="97"/>
      <c r="K213" s="97"/>
      <c r="L213" s="97"/>
    </row>
    <row r="214" spans="2:12" ht="11.25">
      <c r="B214" s="97"/>
      <c r="C214" s="97"/>
      <c r="D214" s="97"/>
      <c r="E214" s="97"/>
      <c r="F214" s="97"/>
      <c r="G214" s="97"/>
      <c r="H214" s="102"/>
      <c r="I214" s="97"/>
      <c r="J214" s="97"/>
      <c r="K214" s="97"/>
      <c r="L214" s="97"/>
    </row>
    <row r="215" spans="2:12" ht="11.25">
      <c r="B215" s="97"/>
      <c r="C215" s="97"/>
      <c r="D215" s="97"/>
      <c r="E215" s="97"/>
      <c r="F215" s="97"/>
      <c r="G215" s="97"/>
      <c r="H215" s="102"/>
      <c r="I215" s="97"/>
      <c r="J215" s="97"/>
      <c r="K215" s="97"/>
      <c r="L215" s="97"/>
    </row>
    <row r="216" spans="2:12" ht="11.25">
      <c r="B216" s="97"/>
      <c r="C216" s="97"/>
      <c r="D216" s="97"/>
      <c r="E216" s="97"/>
      <c r="F216" s="97"/>
      <c r="G216" s="97"/>
      <c r="H216" s="102"/>
      <c r="I216" s="97"/>
      <c r="J216" s="97"/>
      <c r="K216" s="97"/>
      <c r="L216" s="97"/>
    </row>
    <row r="217" spans="2:12" ht="11.25">
      <c r="B217" s="97"/>
      <c r="C217" s="97"/>
      <c r="D217" s="97"/>
      <c r="E217" s="97"/>
      <c r="F217" s="97"/>
      <c r="G217" s="97"/>
      <c r="H217" s="102"/>
      <c r="I217" s="97"/>
      <c r="J217" s="97"/>
      <c r="K217" s="97"/>
      <c r="L217" s="97"/>
    </row>
    <row r="218" spans="2:12" ht="11.25">
      <c r="B218" s="97"/>
      <c r="C218" s="97"/>
      <c r="D218" s="97"/>
      <c r="E218" s="97"/>
      <c r="F218" s="97"/>
      <c r="G218" s="97"/>
      <c r="H218" s="102"/>
      <c r="I218" s="97"/>
      <c r="J218" s="97"/>
      <c r="K218" s="97"/>
      <c r="L218" s="97"/>
    </row>
    <row r="219" spans="2:12" ht="11.25">
      <c r="B219" s="97"/>
      <c r="C219" s="97"/>
      <c r="D219" s="97"/>
      <c r="E219" s="97"/>
      <c r="F219" s="97"/>
      <c r="G219" s="97"/>
      <c r="H219" s="102"/>
      <c r="I219" s="97"/>
      <c r="J219" s="97"/>
      <c r="K219" s="97"/>
      <c r="L219" s="97"/>
    </row>
    <row r="220" spans="2:12" ht="11.25">
      <c r="B220" s="97"/>
      <c r="C220" s="97"/>
      <c r="D220" s="97"/>
      <c r="E220" s="97"/>
      <c r="F220" s="97"/>
      <c r="G220" s="97"/>
      <c r="H220" s="102"/>
      <c r="I220" s="97"/>
      <c r="J220" s="97"/>
      <c r="K220" s="97"/>
      <c r="L220" s="97"/>
    </row>
    <row r="221" spans="2:12" ht="11.25">
      <c r="B221" s="97"/>
      <c r="C221" s="97"/>
      <c r="D221" s="97"/>
      <c r="E221" s="97"/>
      <c r="F221" s="97"/>
      <c r="G221" s="97"/>
      <c r="H221" s="102"/>
      <c r="I221" s="97"/>
      <c r="J221" s="97"/>
      <c r="K221" s="97"/>
      <c r="L221" s="97"/>
    </row>
    <row r="222" spans="2:12" ht="11.25">
      <c r="B222" s="97"/>
      <c r="C222" s="97"/>
      <c r="D222" s="97"/>
      <c r="E222" s="97"/>
      <c r="F222" s="97"/>
      <c r="G222" s="97"/>
      <c r="H222" s="102"/>
      <c r="I222" s="97"/>
      <c r="J222" s="97"/>
      <c r="K222" s="97"/>
      <c r="L222" s="97"/>
    </row>
    <row r="223" spans="2:12" ht="11.25">
      <c r="B223" s="97"/>
      <c r="C223" s="97"/>
      <c r="D223" s="97"/>
      <c r="E223" s="97"/>
      <c r="F223" s="97"/>
      <c r="G223" s="97"/>
      <c r="H223" s="102"/>
      <c r="I223" s="97"/>
      <c r="J223" s="97"/>
      <c r="K223" s="97"/>
      <c r="L223" s="97"/>
    </row>
    <row r="224" spans="2:12" ht="11.25">
      <c r="B224" s="97"/>
      <c r="C224" s="97"/>
      <c r="D224" s="97"/>
      <c r="E224" s="97"/>
      <c r="F224" s="97"/>
      <c r="G224" s="97"/>
      <c r="H224" s="102"/>
      <c r="I224" s="97"/>
      <c r="J224" s="97"/>
      <c r="K224" s="97"/>
      <c r="L224" s="97"/>
    </row>
    <row r="225" spans="2:12" ht="11.25">
      <c r="B225" s="97"/>
      <c r="C225" s="97"/>
      <c r="D225" s="97"/>
      <c r="E225" s="97"/>
      <c r="F225" s="97"/>
      <c r="G225" s="97"/>
      <c r="H225" s="102"/>
      <c r="I225" s="97"/>
      <c r="J225" s="97"/>
      <c r="K225" s="97"/>
      <c r="L225" s="97"/>
    </row>
    <row r="226" spans="2:12" ht="11.25">
      <c r="B226" s="97"/>
      <c r="C226" s="97"/>
      <c r="D226" s="97"/>
      <c r="E226" s="97"/>
      <c r="F226" s="97"/>
      <c r="G226" s="97"/>
      <c r="H226" s="102"/>
      <c r="I226" s="97"/>
      <c r="J226" s="97"/>
      <c r="K226" s="97"/>
      <c r="L226" s="97"/>
    </row>
    <row r="227" spans="2:12" ht="11.25">
      <c r="B227" s="97"/>
      <c r="C227" s="97"/>
      <c r="D227" s="97"/>
      <c r="E227" s="97"/>
      <c r="F227" s="97"/>
      <c r="G227" s="97"/>
      <c r="H227" s="102"/>
      <c r="I227" s="97"/>
      <c r="J227" s="97"/>
      <c r="K227" s="97"/>
      <c r="L227" s="97"/>
    </row>
    <row r="228" spans="2:12" ht="11.25">
      <c r="B228" s="97"/>
      <c r="C228" s="97"/>
      <c r="D228" s="97"/>
      <c r="E228" s="97"/>
      <c r="F228" s="97"/>
      <c r="G228" s="97"/>
      <c r="H228" s="102"/>
      <c r="I228" s="97"/>
      <c r="J228" s="97"/>
      <c r="K228" s="97"/>
      <c r="L228" s="97"/>
    </row>
    <row r="229" spans="2:12" ht="11.25">
      <c r="B229" s="97"/>
      <c r="C229" s="97"/>
      <c r="D229" s="97"/>
      <c r="E229" s="97"/>
      <c r="F229" s="97"/>
      <c r="G229" s="97"/>
      <c r="H229" s="102"/>
      <c r="I229" s="97"/>
      <c r="J229" s="97"/>
      <c r="K229" s="97"/>
      <c r="L229" s="97"/>
    </row>
    <row r="230" spans="2:12" ht="11.25">
      <c r="B230" s="97"/>
      <c r="C230" s="97"/>
      <c r="D230" s="97"/>
      <c r="E230" s="97"/>
      <c r="F230" s="97"/>
      <c r="G230" s="97"/>
      <c r="H230" s="102"/>
      <c r="I230" s="97"/>
      <c r="J230" s="97"/>
      <c r="K230" s="97"/>
      <c r="L230" s="97"/>
    </row>
    <row r="231" spans="2:12" ht="11.25">
      <c r="B231" s="97"/>
      <c r="C231" s="97"/>
      <c r="D231" s="97"/>
      <c r="E231" s="97"/>
      <c r="F231" s="97"/>
      <c r="G231" s="97"/>
      <c r="H231" s="102"/>
      <c r="I231" s="97"/>
      <c r="J231" s="97"/>
      <c r="K231" s="97"/>
      <c r="L231" s="97"/>
    </row>
    <row r="232" spans="2:12" ht="11.25">
      <c r="B232" s="97"/>
      <c r="C232" s="97"/>
      <c r="D232" s="97"/>
      <c r="E232" s="97"/>
      <c r="F232" s="97"/>
      <c r="G232" s="97"/>
      <c r="H232" s="102"/>
      <c r="I232" s="97"/>
      <c r="J232" s="97"/>
      <c r="K232" s="97"/>
      <c r="L232" s="97"/>
    </row>
    <row r="233" spans="2:12" ht="11.25">
      <c r="B233" s="97"/>
      <c r="C233" s="97"/>
      <c r="D233" s="97"/>
      <c r="E233" s="97"/>
      <c r="F233" s="97"/>
      <c r="G233" s="97"/>
      <c r="H233" s="102"/>
      <c r="I233" s="97"/>
      <c r="J233" s="97"/>
      <c r="K233" s="97"/>
      <c r="L233" s="97"/>
    </row>
    <row r="234" spans="2:12" ht="11.25">
      <c r="B234" s="97"/>
      <c r="C234" s="97"/>
      <c r="D234" s="97"/>
      <c r="E234" s="97"/>
      <c r="F234" s="97"/>
      <c r="G234" s="97"/>
      <c r="H234" s="102"/>
      <c r="I234" s="97"/>
      <c r="J234" s="97"/>
      <c r="K234" s="97"/>
      <c r="L234" s="97"/>
    </row>
    <row r="235" spans="2:12" ht="11.25">
      <c r="B235" s="97"/>
      <c r="C235" s="97"/>
      <c r="D235" s="97"/>
      <c r="E235" s="97"/>
      <c r="F235" s="97"/>
      <c r="G235" s="97"/>
      <c r="H235" s="102"/>
      <c r="I235" s="97"/>
      <c r="J235" s="97"/>
      <c r="K235" s="97"/>
      <c r="L235" s="97"/>
    </row>
    <row r="236" spans="2:12" ht="11.25">
      <c r="B236" s="97"/>
      <c r="C236" s="97"/>
      <c r="D236" s="97"/>
      <c r="E236" s="97"/>
      <c r="F236" s="97"/>
      <c r="G236" s="97"/>
      <c r="H236" s="102"/>
      <c r="I236" s="97"/>
      <c r="J236" s="97"/>
      <c r="K236" s="97"/>
      <c r="L236" s="97"/>
    </row>
    <row r="237" spans="2:12" ht="11.25">
      <c r="B237" s="97"/>
      <c r="C237" s="97"/>
      <c r="D237" s="97"/>
      <c r="E237" s="97"/>
      <c r="F237" s="97"/>
      <c r="G237" s="97"/>
      <c r="H237" s="102"/>
      <c r="I237" s="97"/>
      <c r="J237" s="97"/>
      <c r="K237" s="97"/>
      <c r="L237" s="97"/>
    </row>
    <row r="238" spans="2:12" ht="11.25">
      <c r="B238" s="97"/>
      <c r="C238" s="97"/>
      <c r="D238" s="97"/>
      <c r="E238" s="97"/>
      <c r="F238" s="97"/>
      <c r="G238" s="97"/>
      <c r="H238" s="102"/>
      <c r="I238" s="97"/>
      <c r="J238" s="97"/>
      <c r="K238" s="97"/>
      <c r="L238" s="97"/>
    </row>
    <row r="239" spans="2:12" ht="11.25">
      <c r="B239" s="97"/>
      <c r="C239" s="97"/>
      <c r="D239" s="97"/>
      <c r="E239" s="97"/>
      <c r="F239" s="97"/>
      <c r="G239" s="97"/>
      <c r="H239" s="102"/>
      <c r="I239" s="97"/>
      <c r="J239" s="97"/>
      <c r="K239" s="97"/>
      <c r="L239" s="97"/>
    </row>
    <row r="240" spans="2:12" ht="11.25">
      <c r="B240" s="97"/>
      <c r="C240" s="97"/>
      <c r="D240" s="97"/>
      <c r="E240" s="97"/>
      <c r="F240" s="97"/>
      <c r="G240" s="97"/>
      <c r="H240" s="102"/>
      <c r="I240" s="97"/>
      <c r="J240" s="97"/>
      <c r="K240" s="97"/>
      <c r="L240" s="97"/>
    </row>
    <row r="241" spans="2:12" ht="11.25">
      <c r="B241" s="97"/>
      <c r="C241" s="97"/>
      <c r="D241" s="97"/>
      <c r="E241" s="97"/>
      <c r="F241" s="97"/>
      <c r="G241" s="97"/>
      <c r="H241" s="102"/>
      <c r="I241" s="97"/>
      <c r="J241" s="97"/>
      <c r="K241" s="97"/>
      <c r="L241" s="97"/>
    </row>
    <row r="242" spans="2:12" ht="11.25">
      <c r="B242" s="97"/>
      <c r="C242" s="97"/>
      <c r="D242" s="97"/>
      <c r="E242" s="97"/>
      <c r="F242" s="97"/>
      <c r="G242" s="97"/>
      <c r="H242" s="102"/>
      <c r="I242" s="97"/>
      <c r="J242" s="97"/>
      <c r="K242" s="97"/>
      <c r="L242" s="97"/>
    </row>
    <row r="243" spans="2:12" ht="11.25">
      <c r="B243" s="97"/>
      <c r="C243" s="97"/>
      <c r="D243" s="97"/>
      <c r="E243" s="97"/>
      <c r="F243" s="97"/>
      <c r="G243" s="97"/>
      <c r="H243" s="102"/>
      <c r="I243" s="97"/>
      <c r="J243" s="97"/>
      <c r="K243" s="97"/>
      <c r="L243" s="97"/>
    </row>
    <row r="244" spans="2:12" ht="11.25">
      <c r="B244" s="97"/>
      <c r="C244" s="97"/>
      <c r="D244" s="97"/>
      <c r="E244" s="97"/>
      <c r="F244" s="97"/>
      <c r="G244" s="97"/>
      <c r="H244" s="102"/>
      <c r="I244" s="97"/>
      <c r="J244" s="97"/>
      <c r="K244" s="97"/>
      <c r="L244" s="97"/>
    </row>
    <row r="245" spans="2:12" ht="11.25">
      <c r="B245" s="97"/>
      <c r="C245" s="97"/>
      <c r="D245" s="97"/>
      <c r="E245" s="97"/>
      <c r="F245" s="97"/>
      <c r="G245" s="97"/>
      <c r="H245" s="102"/>
      <c r="I245" s="97"/>
      <c r="J245" s="97"/>
      <c r="K245" s="97"/>
      <c r="L245" s="97"/>
    </row>
    <row r="246" spans="2:12" ht="11.25">
      <c r="B246" s="97"/>
      <c r="C246" s="97"/>
      <c r="D246" s="97"/>
      <c r="E246" s="97"/>
      <c r="F246" s="97"/>
      <c r="G246" s="97"/>
      <c r="H246" s="102"/>
      <c r="I246" s="97"/>
      <c r="J246" s="97"/>
      <c r="K246" s="97"/>
      <c r="L246" s="97"/>
    </row>
    <row r="247" spans="2:12" ht="11.25">
      <c r="B247" s="97"/>
      <c r="C247" s="97"/>
      <c r="D247" s="97"/>
      <c r="E247" s="97"/>
      <c r="F247" s="97"/>
      <c r="G247" s="97"/>
      <c r="H247" s="102"/>
      <c r="I247" s="97"/>
      <c r="J247" s="97"/>
      <c r="K247" s="97"/>
      <c r="L247" s="97"/>
    </row>
    <row r="248" spans="2:12" ht="11.25">
      <c r="B248" s="97"/>
      <c r="C248" s="97"/>
      <c r="D248" s="97"/>
      <c r="E248" s="97"/>
      <c r="F248" s="97"/>
      <c r="G248" s="97"/>
      <c r="H248" s="102"/>
      <c r="I248" s="97"/>
      <c r="J248" s="97"/>
      <c r="K248" s="97"/>
      <c r="L248" s="97"/>
    </row>
    <row r="249" spans="2:12" ht="11.25">
      <c r="B249" s="97"/>
      <c r="C249" s="97"/>
      <c r="D249" s="97"/>
      <c r="E249" s="97"/>
      <c r="F249" s="97"/>
      <c r="G249" s="97"/>
      <c r="H249" s="102"/>
      <c r="I249" s="97"/>
      <c r="J249" s="97"/>
      <c r="K249" s="97"/>
      <c r="L249" s="97"/>
    </row>
    <row r="250" spans="2:12" ht="11.25">
      <c r="B250" s="97"/>
      <c r="C250" s="97"/>
      <c r="D250" s="97"/>
      <c r="E250" s="97"/>
      <c r="F250" s="97"/>
      <c r="G250" s="97"/>
      <c r="H250" s="102"/>
      <c r="I250" s="97"/>
      <c r="J250" s="97"/>
      <c r="K250" s="97"/>
      <c r="L250" s="97"/>
    </row>
    <row r="251" spans="2:12" ht="11.25">
      <c r="B251" s="97"/>
      <c r="C251" s="97"/>
      <c r="D251" s="97"/>
      <c r="E251" s="97"/>
      <c r="F251" s="97"/>
      <c r="G251" s="97"/>
      <c r="H251" s="102"/>
      <c r="I251" s="97"/>
      <c r="J251" s="97"/>
      <c r="K251" s="97"/>
      <c r="L251" s="97"/>
    </row>
    <row r="252" spans="2:12" ht="11.25">
      <c r="B252" s="97"/>
      <c r="C252" s="97"/>
      <c r="D252" s="97"/>
      <c r="E252" s="97"/>
      <c r="F252" s="97"/>
      <c r="G252" s="97"/>
      <c r="H252" s="102"/>
      <c r="I252" s="97"/>
      <c r="J252" s="97"/>
      <c r="K252" s="97"/>
      <c r="L252" s="97"/>
    </row>
    <row r="253" spans="2:12" ht="11.25">
      <c r="B253" s="97"/>
      <c r="C253" s="97"/>
      <c r="D253" s="97"/>
      <c r="E253" s="97"/>
      <c r="F253" s="97"/>
      <c r="G253" s="97"/>
      <c r="H253" s="102"/>
      <c r="I253" s="97"/>
      <c r="J253" s="97"/>
      <c r="K253" s="97"/>
      <c r="L253" s="97"/>
    </row>
    <row r="254" spans="2:12" ht="11.25">
      <c r="B254" s="97"/>
      <c r="C254" s="97"/>
      <c r="D254" s="97"/>
      <c r="E254" s="97"/>
      <c r="F254" s="97"/>
      <c r="G254" s="97"/>
      <c r="H254" s="102"/>
      <c r="I254" s="97"/>
      <c r="J254" s="97"/>
      <c r="K254" s="97"/>
      <c r="L254" s="97"/>
    </row>
    <row r="255" spans="2:12" ht="11.25">
      <c r="B255" s="97"/>
      <c r="C255" s="97"/>
      <c r="D255" s="97"/>
      <c r="E255" s="97"/>
      <c r="F255" s="97"/>
      <c r="G255" s="97"/>
      <c r="H255" s="102"/>
      <c r="I255" s="97"/>
      <c r="J255" s="97"/>
      <c r="K255" s="97"/>
      <c r="L255" s="97"/>
    </row>
    <row r="256" spans="2:12" ht="11.25">
      <c r="B256" s="97"/>
      <c r="C256" s="97"/>
      <c r="D256" s="97"/>
      <c r="E256" s="97"/>
      <c r="F256" s="97"/>
      <c r="G256" s="97"/>
      <c r="H256" s="102"/>
      <c r="I256" s="97"/>
      <c r="J256" s="97"/>
      <c r="K256" s="97"/>
      <c r="L256" s="97"/>
    </row>
    <row r="257" spans="2:12" ht="11.25">
      <c r="B257" s="97"/>
      <c r="C257" s="97"/>
      <c r="D257" s="97"/>
      <c r="E257" s="97"/>
      <c r="F257" s="97"/>
      <c r="G257" s="97"/>
      <c r="H257" s="102"/>
      <c r="I257" s="97"/>
      <c r="J257" s="97"/>
      <c r="K257" s="97"/>
      <c r="L257" s="97"/>
    </row>
    <row r="258" spans="2:12" ht="11.25">
      <c r="B258" s="97"/>
      <c r="C258" s="97"/>
      <c r="D258" s="97"/>
      <c r="E258" s="97"/>
      <c r="F258" s="97"/>
      <c r="G258" s="97"/>
      <c r="H258" s="102"/>
      <c r="I258" s="97"/>
      <c r="J258" s="97"/>
      <c r="K258" s="97"/>
      <c r="L258" s="97"/>
    </row>
    <row r="259" spans="2:12" ht="11.25">
      <c r="B259" s="97"/>
      <c r="C259" s="97"/>
      <c r="D259" s="97"/>
      <c r="E259" s="97"/>
      <c r="F259" s="97"/>
      <c r="G259" s="97"/>
      <c r="H259" s="102"/>
      <c r="I259" s="97"/>
      <c r="J259" s="97"/>
      <c r="K259" s="97"/>
      <c r="L259" s="97"/>
    </row>
    <row r="260" spans="2:12" ht="11.25">
      <c r="B260" s="97"/>
      <c r="C260" s="97"/>
      <c r="D260" s="97"/>
      <c r="E260" s="97"/>
      <c r="F260" s="97"/>
      <c r="G260" s="97"/>
      <c r="H260" s="102"/>
      <c r="I260" s="97"/>
      <c r="J260" s="97"/>
      <c r="K260" s="97"/>
      <c r="L260" s="97"/>
    </row>
    <row r="261" spans="2:12" ht="11.25">
      <c r="B261" s="97"/>
      <c r="C261" s="97"/>
      <c r="D261" s="97"/>
      <c r="E261" s="97"/>
      <c r="F261" s="97"/>
      <c r="G261" s="97"/>
      <c r="H261" s="102"/>
      <c r="I261" s="97"/>
      <c r="J261" s="97"/>
      <c r="K261" s="97"/>
      <c r="L261" s="97"/>
    </row>
    <row r="262" spans="2:12" ht="11.25">
      <c r="B262" s="97"/>
      <c r="C262" s="97"/>
      <c r="D262" s="97"/>
      <c r="E262" s="97"/>
      <c r="F262" s="97"/>
      <c r="G262" s="97"/>
      <c r="H262" s="102"/>
      <c r="I262" s="97"/>
      <c r="J262" s="97"/>
      <c r="K262" s="97"/>
      <c r="L262" s="97"/>
    </row>
    <row r="263" spans="2:12" ht="11.25">
      <c r="B263" s="97"/>
      <c r="C263" s="97"/>
      <c r="D263" s="97"/>
      <c r="E263" s="97"/>
      <c r="F263" s="97"/>
      <c r="G263" s="97"/>
      <c r="H263" s="102"/>
      <c r="I263" s="97"/>
      <c r="J263" s="97"/>
      <c r="K263" s="97"/>
      <c r="L263" s="97"/>
    </row>
    <row r="264" spans="2:12" ht="11.25">
      <c r="B264" s="97"/>
      <c r="C264" s="97"/>
      <c r="D264" s="97"/>
      <c r="E264" s="97"/>
      <c r="F264" s="97"/>
      <c r="G264" s="97"/>
      <c r="H264" s="102"/>
      <c r="I264" s="97"/>
      <c r="J264" s="97"/>
      <c r="K264" s="97"/>
      <c r="L264" s="97"/>
    </row>
    <row r="265" spans="2:12" ht="11.25">
      <c r="B265" s="97"/>
      <c r="C265" s="97"/>
      <c r="D265" s="97"/>
      <c r="E265" s="97"/>
      <c r="F265" s="97"/>
      <c r="G265" s="97"/>
      <c r="H265" s="102"/>
      <c r="I265" s="97"/>
      <c r="J265" s="97"/>
      <c r="K265" s="97"/>
      <c r="L265" s="97"/>
    </row>
    <row r="266" spans="2:12" ht="11.25">
      <c r="B266" s="97"/>
      <c r="C266" s="97"/>
      <c r="D266" s="97"/>
      <c r="E266" s="97"/>
      <c r="F266" s="97"/>
      <c r="G266" s="97"/>
      <c r="H266" s="102"/>
      <c r="I266" s="97"/>
      <c r="J266" s="97"/>
      <c r="K266" s="97"/>
      <c r="L266" s="97"/>
    </row>
    <row r="267" spans="2:12" ht="11.25">
      <c r="B267" s="97"/>
      <c r="C267" s="97"/>
      <c r="D267" s="97"/>
      <c r="E267" s="97"/>
      <c r="F267" s="97"/>
      <c r="G267" s="97"/>
      <c r="H267" s="102"/>
      <c r="I267" s="97"/>
      <c r="J267" s="97"/>
      <c r="K267" s="97"/>
      <c r="L267" s="97"/>
    </row>
    <row r="268" spans="2:12" ht="11.25">
      <c r="B268" s="97"/>
      <c r="C268" s="97"/>
      <c r="D268" s="97"/>
      <c r="E268" s="97"/>
      <c r="F268" s="97"/>
      <c r="G268" s="97"/>
      <c r="H268" s="102"/>
      <c r="I268" s="97"/>
      <c r="J268" s="97"/>
      <c r="K268" s="97"/>
      <c r="L268" s="97"/>
    </row>
    <row r="269" spans="2:12" ht="11.25">
      <c r="B269" s="97"/>
      <c r="C269" s="97"/>
      <c r="D269" s="97"/>
      <c r="E269" s="97"/>
      <c r="F269" s="97"/>
      <c r="G269" s="97"/>
      <c r="H269" s="102"/>
      <c r="I269" s="97"/>
      <c r="J269" s="97"/>
      <c r="K269" s="97"/>
      <c r="L269" s="97"/>
    </row>
    <row r="270" spans="2:12" ht="11.25">
      <c r="B270" s="97"/>
      <c r="C270" s="97"/>
      <c r="D270" s="97"/>
      <c r="E270" s="97"/>
      <c r="F270" s="97"/>
      <c r="G270" s="97"/>
      <c r="H270" s="102"/>
      <c r="I270" s="97"/>
      <c r="J270" s="97"/>
      <c r="K270" s="97"/>
      <c r="L270" s="97"/>
    </row>
    <row r="271" spans="2:12" ht="11.25">
      <c r="B271" s="97"/>
      <c r="C271" s="97"/>
      <c r="D271" s="97"/>
      <c r="E271" s="97"/>
      <c r="F271" s="97"/>
      <c r="G271" s="97"/>
      <c r="H271" s="102"/>
      <c r="I271" s="97"/>
      <c r="J271" s="97"/>
      <c r="K271" s="97"/>
      <c r="L271" s="97"/>
    </row>
    <row r="272" spans="2:12" ht="11.25">
      <c r="B272" s="97"/>
      <c r="C272" s="97"/>
      <c r="D272" s="97"/>
      <c r="E272" s="97"/>
      <c r="F272" s="97"/>
      <c r="G272" s="97"/>
      <c r="H272" s="102"/>
      <c r="I272" s="97"/>
      <c r="J272" s="97"/>
      <c r="K272" s="97"/>
      <c r="L272" s="97"/>
    </row>
    <row r="273" spans="2:12" ht="11.25">
      <c r="B273" s="97"/>
      <c r="C273" s="97"/>
      <c r="D273" s="97"/>
      <c r="E273" s="97"/>
      <c r="F273" s="97"/>
      <c r="G273" s="97"/>
      <c r="H273" s="102"/>
      <c r="I273" s="97"/>
      <c r="J273" s="97"/>
      <c r="K273" s="97"/>
      <c r="L273" s="97"/>
    </row>
    <row r="274" spans="2:12" ht="11.25">
      <c r="B274" s="97"/>
      <c r="C274" s="97"/>
      <c r="D274" s="97"/>
      <c r="E274" s="97"/>
      <c r="F274" s="97"/>
      <c r="G274" s="97"/>
      <c r="H274" s="102"/>
      <c r="I274" s="97"/>
      <c r="J274" s="97"/>
      <c r="K274" s="97"/>
      <c r="L274" s="97"/>
    </row>
    <row r="275" spans="2:12" ht="11.25">
      <c r="B275" s="97"/>
      <c r="C275" s="97"/>
      <c r="D275" s="97"/>
      <c r="E275" s="97"/>
      <c r="F275" s="97"/>
      <c r="G275" s="97"/>
      <c r="H275" s="102"/>
      <c r="I275" s="97"/>
      <c r="J275" s="97"/>
      <c r="K275" s="97"/>
      <c r="L275" s="97"/>
    </row>
    <row r="276" spans="2:12" ht="11.25">
      <c r="B276" s="97"/>
      <c r="C276" s="97"/>
      <c r="D276" s="97"/>
      <c r="E276" s="97"/>
      <c r="F276" s="97"/>
      <c r="G276" s="97"/>
      <c r="H276" s="102"/>
      <c r="I276" s="97"/>
      <c r="J276" s="97"/>
      <c r="K276" s="97"/>
      <c r="L276" s="97"/>
    </row>
    <row r="277" spans="2:12" ht="11.25">
      <c r="B277" s="97"/>
      <c r="C277" s="97"/>
      <c r="D277" s="97"/>
      <c r="E277" s="97"/>
      <c r="F277" s="97"/>
      <c r="G277" s="97"/>
      <c r="H277" s="102"/>
      <c r="I277" s="97"/>
      <c r="J277" s="97"/>
      <c r="K277" s="97"/>
      <c r="L277" s="97"/>
    </row>
    <row r="278" spans="2:12" ht="11.25">
      <c r="B278" s="97"/>
      <c r="C278" s="97"/>
      <c r="D278" s="97"/>
      <c r="E278" s="97"/>
      <c r="F278" s="97"/>
      <c r="G278" s="97"/>
      <c r="H278" s="102"/>
      <c r="I278" s="97"/>
      <c r="J278" s="97"/>
      <c r="K278" s="97"/>
      <c r="L278" s="97"/>
    </row>
    <row r="279" spans="2:12" ht="11.25">
      <c r="B279" s="97"/>
      <c r="C279" s="97"/>
      <c r="D279" s="97"/>
      <c r="E279" s="97"/>
      <c r="F279" s="97"/>
      <c r="G279" s="97"/>
      <c r="H279" s="102"/>
      <c r="I279" s="97"/>
      <c r="J279" s="97"/>
      <c r="K279" s="97"/>
      <c r="L279" s="97"/>
    </row>
    <row r="280" spans="2:12" ht="11.25">
      <c r="B280" s="97"/>
      <c r="C280" s="97"/>
      <c r="D280" s="97"/>
      <c r="E280" s="97"/>
      <c r="F280" s="97"/>
      <c r="G280" s="97"/>
      <c r="H280" s="102"/>
      <c r="I280" s="97"/>
      <c r="J280" s="97"/>
      <c r="K280" s="97"/>
      <c r="L280" s="97"/>
    </row>
    <row r="281" spans="2:12" ht="11.25">
      <c r="B281" s="97"/>
      <c r="C281" s="97"/>
      <c r="D281" s="97"/>
      <c r="E281" s="97"/>
      <c r="F281" s="97"/>
      <c r="G281" s="97"/>
      <c r="H281" s="102"/>
      <c r="I281" s="97"/>
      <c r="J281" s="97"/>
      <c r="K281" s="97"/>
      <c r="L281" s="97"/>
    </row>
    <row r="282" spans="2:12" ht="11.25">
      <c r="B282" s="97"/>
      <c r="C282" s="97"/>
      <c r="D282" s="97"/>
      <c r="E282" s="97"/>
      <c r="F282" s="97"/>
      <c r="G282" s="97"/>
      <c r="H282" s="102"/>
      <c r="I282" s="97"/>
      <c r="J282" s="97"/>
      <c r="K282" s="97"/>
      <c r="L282" s="97"/>
    </row>
    <row r="283" spans="2:12" ht="11.25">
      <c r="B283" s="97"/>
      <c r="C283" s="97"/>
      <c r="D283" s="97"/>
      <c r="E283" s="97"/>
      <c r="F283" s="97"/>
      <c r="G283" s="97"/>
      <c r="H283" s="102"/>
      <c r="I283" s="97"/>
      <c r="J283" s="97"/>
      <c r="K283" s="97"/>
      <c r="L283" s="97"/>
    </row>
    <row r="284" spans="2:12" ht="11.25">
      <c r="B284" s="97"/>
      <c r="C284" s="97"/>
      <c r="D284" s="97"/>
      <c r="E284" s="97"/>
      <c r="F284" s="97"/>
      <c r="G284" s="97"/>
      <c r="H284" s="102"/>
      <c r="I284" s="97"/>
      <c r="J284" s="97"/>
      <c r="K284" s="97"/>
      <c r="L284" s="97"/>
    </row>
    <row r="285" spans="2:12" ht="11.25">
      <c r="B285" s="97"/>
      <c r="C285" s="97"/>
      <c r="D285" s="97"/>
      <c r="E285" s="97"/>
      <c r="F285" s="97"/>
      <c r="G285" s="97"/>
      <c r="H285" s="102"/>
      <c r="I285" s="97"/>
      <c r="J285" s="97"/>
      <c r="K285" s="97"/>
      <c r="L285" s="97"/>
    </row>
    <row r="286" spans="2:12" ht="11.25">
      <c r="B286" s="97"/>
      <c r="C286" s="97"/>
      <c r="D286" s="97"/>
      <c r="E286" s="97"/>
      <c r="F286" s="97"/>
      <c r="G286" s="97"/>
      <c r="H286" s="102"/>
      <c r="I286" s="97"/>
      <c r="J286" s="97"/>
      <c r="K286" s="97"/>
      <c r="L286" s="97"/>
    </row>
    <row r="287" spans="2:12" ht="11.25">
      <c r="B287" s="97"/>
      <c r="C287" s="97"/>
      <c r="D287" s="97"/>
      <c r="E287" s="97"/>
      <c r="F287" s="97"/>
      <c r="G287" s="97"/>
      <c r="H287" s="102"/>
      <c r="I287" s="97"/>
      <c r="J287" s="97"/>
      <c r="K287" s="97"/>
      <c r="L287" s="97"/>
    </row>
    <row r="288" spans="2:12" ht="11.25">
      <c r="B288" s="97"/>
      <c r="C288" s="97"/>
      <c r="D288" s="97"/>
      <c r="E288" s="97"/>
      <c r="F288" s="97"/>
      <c r="G288" s="97"/>
      <c r="H288" s="102"/>
      <c r="I288" s="97"/>
      <c r="J288" s="97"/>
      <c r="K288" s="97"/>
      <c r="L288" s="97"/>
    </row>
    <row r="289" spans="2:12" ht="11.25">
      <c r="B289" s="97"/>
      <c r="C289" s="97"/>
      <c r="D289" s="97"/>
      <c r="E289" s="97"/>
      <c r="F289" s="97"/>
      <c r="G289" s="97"/>
      <c r="H289" s="102"/>
      <c r="I289" s="97"/>
      <c r="J289" s="97"/>
      <c r="K289" s="97"/>
      <c r="L289" s="97"/>
    </row>
    <row r="290" spans="2:12" ht="11.25">
      <c r="B290" s="97"/>
      <c r="C290" s="97"/>
      <c r="D290" s="97"/>
      <c r="E290" s="97"/>
      <c r="F290" s="97"/>
      <c r="G290" s="97"/>
      <c r="H290" s="102"/>
      <c r="I290" s="97"/>
      <c r="J290" s="97"/>
      <c r="K290" s="97"/>
      <c r="L290" s="97"/>
    </row>
    <row r="291" spans="2:12" ht="11.25">
      <c r="B291" s="97"/>
      <c r="C291" s="97"/>
      <c r="D291" s="97"/>
      <c r="E291" s="97"/>
      <c r="F291" s="97"/>
      <c r="G291" s="97"/>
      <c r="H291" s="102"/>
      <c r="I291" s="97"/>
      <c r="J291" s="97"/>
      <c r="K291" s="97"/>
      <c r="L291" s="97"/>
    </row>
    <row r="292" spans="2:12" ht="11.25">
      <c r="B292" s="97"/>
      <c r="C292" s="97"/>
      <c r="D292" s="97"/>
      <c r="E292" s="97"/>
      <c r="F292" s="97"/>
      <c r="G292" s="97"/>
      <c r="H292" s="102"/>
      <c r="I292" s="97"/>
      <c r="J292" s="97"/>
      <c r="K292" s="97"/>
      <c r="L292" s="97"/>
    </row>
    <row r="293" spans="2:12" ht="11.25">
      <c r="B293" s="97"/>
      <c r="C293" s="97"/>
      <c r="D293" s="97"/>
      <c r="E293" s="97"/>
      <c r="F293" s="97"/>
      <c r="G293" s="97"/>
      <c r="H293" s="102"/>
      <c r="I293" s="97"/>
      <c r="J293" s="97"/>
      <c r="K293" s="97"/>
      <c r="L293" s="97"/>
    </row>
    <row r="294" spans="2:12" ht="11.25">
      <c r="B294" s="97"/>
      <c r="C294" s="97"/>
      <c r="D294" s="97"/>
      <c r="E294" s="97"/>
      <c r="F294" s="97"/>
      <c r="G294" s="97"/>
      <c r="H294" s="102"/>
      <c r="I294" s="97"/>
      <c r="J294" s="97"/>
      <c r="K294" s="97"/>
      <c r="L294" s="97"/>
    </row>
    <row r="295" spans="2:12" ht="11.25">
      <c r="B295" s="97"/>
      <c r="C295" s="97"/>
      <c r="D295" s="97"/>
      <c r="E295" s="97"/>
      <c r="F295" s="97"/>
      <c r="G295" s="97"/>
      <c r="H295" s="102"/>
      <c r="I295" s="97"/>
      <c r="J295" s="97"/>
      <c r="K295" s="97"/>
      <c r="L295" s="97"/>
    </row>
    <row r="296" spans="2:12" ht="11.25">
      <c r="B296" s="97"/>
      <c r="C296" s="97"/>
      <c r="D296" s="97"/>
      <c r="E296" s="97"/>
      <c r="F296" s="97"/>
      <c r="G296" s="97"/>
      <c r="H296" s="102"/>
      <c r="I296" s="97"/>
      <c r="J296" s="97"/>
      <c r="K296" s="97"/>
      <c r="L296" s="97"/>
    </row>
    <row r="297" spans="2:12" ht="11.25">
      <c r="B297" s="97"/>
      <c r="C297" s="97"/>
      <c r="D297" s="97"/>
      <c r="E297" s="97"/>
      <c r="F297" s="97"/>
      <c r="G297" s="97"/>
      <c r="H297" s="102"/>
      <c r="I297" s="97"/>
      <c r="J297" s="97"/>
      <c r="K297" s="97"/>
      <c r="L297" s="97"/>
    </row>
    <row r="298" spans="2:12" ht="11.25">
      <c r="B298" s="97"/>
      <c r="C298" s="97"/>
      <c r="D298" s="97"/>
      <c r="E298" s="97"/>
      <c r="F298" s="97"/>
      <c r="G298" s="97"/>
      <c r="H298" s="102"/>
      <c r="I298" s="97"/>
      <c r="J298" s="97"/>
      <c r="K298" s="97"/>
      <c r="L298" s="97"/>
    </row>
    <row r="299" spans="2:12" ht="11.25">
      <c r="B299" s="97"/>
      <c r="C299" s="97"/>
      <c r="D299" s="97"/>
      <c r="E299" s="97"/>
      <c r="F299" s="97"/>
      <c r="G299" s="97"/>
      <c r="H299" s="102"/>
      <c r="I299" s="97"/>
      <c r="J299" s="97"/>
      <c r="K299" s="97"/>
      <c r="L299" s="97"/>
    </row>
    <row r="300" spans="2:12" ht="11.25">
      <c r="B300" s="97"/>
      <c r="C300" s="97"/>
      <c r="D300" s="97"/>
      <c r="E300" s="97"/>
      <c r="F300" s="97"/>
      <c r="G300" s="97"/>
      <c r="H300" s="102"/>
      <c r="I300" s="97"/>
      <c r="J300" s="97"/>
      <c r="K300" s="97"/>
      <c r="L300" s="97"/>
    </row>
    <row r="301" spans="2:12" ht="11.25">
      <c r="B301" s="97"/>
      <c r="C301" s="97"/>
      <c r="D301" s="97"/>
      <c r="E301" s="97"/>
      <c r="F301" s="97"/>
      <c r="G301" s="97"/>
      <c r="H301" s="102"/>
      <c r="I301" s="97"/>
      <c r="J301" s="97"/>
      <c r="K301" s="97"/>
      <c r="L301" s="97"/>
    </row>
    <row r="302" spans="2:12" ht="11.25">
      <c r="B302" s="97"/>
      <c r="C302" s="97"/>
      <c r="D302" s="97"/>
      <c r="E302" s="97"/>
      <c r="F302" s="97"/>
      <c r="G302" s="97"/>
      <c r="H302" s="102"/>
      <c r="I302" s="97"/>
      <c r="J302" s="97"/>
      <c r="K302" s="97"/>
      <c r="L302" s="97"/>
    </row>
    <row r="303" spans="2:12" ht="11.25">
      <c r="B303" s="97"/>
      <c r="C303" s="97"/>
      <c r="D303" s="97"/>
      <c r="E303" s="97"/>
      <c r="F303" s="97"/>
      <c r="G303" s="97"/>
      <c r="H303" s="102"/>
      <c r="I303" s="97"/>
      <c r="J303" s="97"/>
      <c r="K303" s="97"/>
      <c r="L303" s="97"/>
    </row>
    <row r="304" spans="2:12" ht="11.25">
      <c r="B304" s="97"/>
      <c r="C304" s="97"/>
      <c r="D304" s="97"/>
      <c r="E304" s="97"/>
      <c r="F304" s="97"/>
      <c r="G304" s="97"/>
      <c r="H304" s="102"/>
      <c r="I304" s="97"/>
      <c r="J304" s="97"/>
      <c r="K304" s="97"/>
      <c r="L304" s="97"/>
    </row>
    <row r="305" spans="2:12" ht="11.25">
      <c r="B305" s="97"/>
      <c r="C305" s="97"/>
      <c r="D305" s="97"/>
      <c r="E305" s="97"/>
      <c r="F305" s="97"/>
      <c r="G305" s="97"/>
      <c r="H305" s="102"/>
      <c r="I305" s="97"/>
      <c r="J305" s="97"/>
      <c r="K305" s="97"/>
      <c r="L305" s="97"/>
    </row>
    <row r="306" spans="2:12" ht="11.25">
      <c r="B306" s="97"/>
      <c r="C306" s="97"/>
      <c r="D306" s="97"/>
      <c r="E306" s="97"/>
      <c r="F306" s="97"/>
      <c r="G306" s="97"/>
      <c r="H306" s="102"/>
      <c r="I306" s="97"/>
      <c r="J306" s="97"/>
      <c r="K306" s="97"/>
      <c r="L306" s="97"/>
    </row>
    <row r="307" spans="2:12" ht="11.25">
      <c r="B307" s="97"/>
      <c r="C307" s="97"/>
      <c r="D307" s="97"/>
      <c r="E307" s="97"/>
      <c r="F307" s="97"/>
      <c r="G307" s="97"/>
      <c r="H307" s="102"/>
      <c r="I307" s="97"/>
      <c r="J307" s="97"/>
      <c r="K307" s="97"/>
      <c r="L307" s="97"/>
    </row>
    <row r="308" spans="2:12" ht="11.25">
      <c r="B308" s="97"/>
      <c r="C308" s="97"/>
      <c r="D308" s="97"/>
      <c r="E308" s="97"/>
      <c r="F308" s="97"/>
      <c r="G308" s="97"/>
      <c r="H308" s="102"/>
      <c r="I308" s="97"/>
      <c r="J308" s="97"/>
      <c r="K308" s="97"/>
      <c r="L308" s="97"/>
    </row>
    <row r="309" spans="2:12" ht="11.25">
      <c r="B309" s="97"/>
      <c r="C309" s="97"/>
      <c r="D309" s="97"/>
      <c r="E309" s="97"/>
      <c r="F309" s="97"/>
      <c r="G309" s="97"/>
      <c r="H309" s="102"/>
      <c r="I309" s="97"/>
      <c r="J309" s="97"/>
      <c r="K309" s="97"/>
      <c r="L309" s="97"/>
    </row>
    <row r="310" spans="2:12" ht="11.25">
      <c r="B310" s="97"/>
      <c r="C310" s="97"/>
      <c r="D310" s="97"/>
      <c r="E310" s="97"/>
      <c r="F310" s="97"/>
      <c r="G310" s="97"/>
      <c r="H310" s="102"/>
      <c r="I310" s="97"/>
      <c r="J310" s="97"/>
      <c r="K310" s="97"/>
      <c r="L310" s="97"/>
    </row>
    <row r="311" spans="2:12" ht="11.25">
      <c r="B311" s="97"/>
      <c r="C311" s="97"/>
      <c r="D311" s="97"/>
      <c r="E311" s="97"/>
      <c r="F311" s="97"/>
      <c r="G311" s="97"/>
      <c r="H311" s="102"/>
      <c r="I311" s="97"/>
      <c r="J311" s="97"/>
      <c r="K311" s="97"/>
      <c r="L311" s="97"/>
    </row>
    <row r="312" spans="2:12" ht="11.25">
      <c r="B312" s="97"/>
      <c r="C312" s="97"/>
      <c r="D312" s="97"/>
      <c r="E312" s="97"/>
      <c r="F312" s="97"/>
      <c r="G312" s="97"/>
      <c r="H312" s="102"/>
      <c r="I312" s="97"/>
      <c r="J312" s="97"/>
      <c r="K312" s="97"/>
      <c r="L312" s="97"/>
    </row>
    <row r="313" spans="2:12" ht="11.25">
      <c r="B313" s="97"/>
      <c r="C313" s="97"/>
      <c r="D313" s="97"/>
      <c r="E313" s="97"/>
      <c r="F313" s="97"/>
      <c r="G313" s="97"/>
      <c r="H313" s="102"/>
      <c r="I313" s="97"/>
      <c r="J313" s="97"/>
      <c r="K313" s="97"/>
      <c r="L313" s="97"/>
    </row>
    <row r="314" spans="2:12" ht="11.25">
      <c r="B314" s="97"/>
      <c r="C314" s="97"/>
      <c r="D314" s="97"/>
      <c r="E314" s="97"/>
      <c r="F314" s="97"/>
      <c r="G314" s="97"/>
      <c r="H314" s="102"/>
      <c r="I314" s="97"/>
      <c r="J314" s="97"/>
      <c r="K314" s="97"/>
      <c r="L314" s="97"/>
    </row>
    <row r="315" spans="2:12" ht="11.25">
      <c r="B315" s="97"/>
      <c r="C315" s="97"/>
      <c r="D315" s="97"/>
      <c r="E315" s="97"/>
      <c r="F315" s="97"/>
      <c r="G315" s="97"/>
      <c r="H315" s="102"/>
      <c r="I315" s="97"/>
      <c r="J315" s="97"/>
      <c r="K315" s="97"/>
      <c r="L315" s="97"/>
    </row>
    <row r="316" spans="2:12" ht="11.25">
      <c r="B316" s="97"/>
      <c r="C316" s="97"/>
      <c r="D316" s="97"/>
      <c r="E316" s="97"/>
      <c r="F316" s="97"/>
      <c r="G316" s="97"/>
      <c r="H316" s="102"/>
      <c r="I316" s="97"/>
      <c r="J316" s="97"/>
      <c r="K316" s="97"/>
      <c r="L316" s="97"/>
    </row>
    <row r="317" spans="2:12" ht="11.25">
      <c r="B317" s="97"/>
      <c r="C317" s="97"/>
      <c r="D317" s="97"/>
      <c r="E317" s="97"/>
      <c r="F317" s="97"/>
      <c r="G317" s="97"/>
      <c r="H317" s="102"/>
      <c r="I317" s="97"/>
      <c r="J317" s="97"/>
      <c r="K317" s="97"/>
      <c r="L317" s="97"/>
    </row>
    <row r="318" spans="2:12" ht="11.25">
      <c r="B318" s="97"/>
      <c r="C318" s="97"/>
      <c r="D318" s="97"/>
      <c r="E318" s="97"/>
      <c r="F318" s="97"/>
      <c r="G318" s="97"/>
      <c r="H318" s="102"/>
      <c r="I318" s="97"/>
      <c r="J318" s="97"/>
      <c r="K318" s="97"/>
      <c r="L318" s="97"/>
    </row>
    <row r="319" spans="2:12" ht="11.25">
      <c r="B319" s="97"/>
      <c r="C319" s="97"/>
      <c r="D319" s="97"/>
      <c r="E319" s="97"/>
      <c r="F319" s="97"/>
      <c r="G319" s="97"/>
      <c r="H319" s="102"/>
      <c r="I319" s="97"/>
      <c r="J319" s="97"/>
      <c r="K319" s="97"/>
      <c r="L319" s="97"/>
    </row>
    <row r="320" spans="2:12" ht="11.25">
      <c r="B320" s="97"/>
      <c r="C320" s="97"/>
      <c r="D320" s="97"/>
      <c r="E320" s="97"/>
      <c r="F320" s="97"/>
      <c r="G320" s="97"/>
      <c r="H320" s="102"/>
      <c r="I320" s="97"/>
      <c r="J320" s="97"/>
      <c r="K320" s="97"/>
      <c r="L320" s="97"/>
    </row>
    <row r="321" spans="2:12" ht="11.25">
      <c r="B321" s="97"/>
      <c r="C321" s="97"/>
      <c r="D321" s="97"/>
      <c r="E321" s="97"/>
      <c r="F321" s="97"/>
      <c r="G321" s="97"/>
      <c r="H321" s="102"/>
      <c r="I321" s="97"/>
      <c r="J321" s="97"/>
      <c r="K321" s="97"/>
      <c r="L321" s="97"/>
    </row>
    <row r="322" spans="2:12" ht="11.25">
      <c r="B322" s="97"/>
      <c r="C322" s="97"/>
      <c r="D322" s="97"/>
      <c r="E322" s="97"/>
      <c r="F322" s="97"/>
      <c r="G322" s="97"/>
      <c r="H322" s="102"/>
      <c r="I322" s="97"/>
      <c r="J322" s="97"/>
      <c r="K322" s="97"/>
      <c r="L322" s="97"/>
    </row>
    <row r="323" spans="2:12" ht="11.25">
      <c r="B323" s="97"/>
      <c r="C323" s="97"/>
      <c r="D323" s="97"/>
      <c r="E323" s="97"/>
      <c r="F323" s="97"/>
      <c r="G323" s="97"/>
      <c r="H323" s="102"/>
      <c r="I323" s="97"/>
      <c r="J323" s="97"/>
      <c r="K323" s="97"/>
      <c r="L323" s="97"/>
    </row>
    <row r="324" spans="2:12" ht="11.25">
      <c r="B324" s="97"/>
      <c r="C324" s="97"/>
      <c r="D324" s="97"/>
      <c r="E324" s="97"/>
      <c r="F324" s="97"/>
      <c r="G324" s="97"/>
      <c r="H324" s="102"/>
      <c r="I324" s="97"/>
      <c r="J324" s="97"/>
      <c r="K324" s="97"/>
      <c r="L324" s="97"/>
    </row>
    <row r="325" spans="2:12" ht="11.25">
      <c r="B325" s="97"/>
      <c r="C325" s="97"/>
      <c r="D325" s="97"/>
      <c r="E325" s="97"/>
      <c r="F325" s="97"/>
      <c r="G325" s="97"/>
      <c r="H325" s="102"/>
      <c r="I325" s="97"/>
      <c r="J325" s="97"/>
      <c r="K325" s="97"/>
      <c r="L325" s="97"/>
    </row>
    <row r="326" spans="2:12" ht="11.25">
      <c r="B326" s="97"/>
      <c r="C326" s="97"/>
      <c r="D326" s="97"/>
      <c r="E326" s="97"/>
      <c r="F326" s="97"/>
      <c r="G326" s="97"/>
      <c r="H326" s="102"/>
      <c r="I326" s="97"/>
      <c r="J326" s="97"/>
      <c r="K326" s="97"/>
      <c r="L326" s="97"/>
    </row>
    <row r="327" spans="2:12" ht="11.25">
      <c r="B327" s="97"/>
      <c r="C327" s="97"/>
      <c r="D327" s="97"/>
      <c r="E327" s="97"/>
      <c r="F327" s="97"/>
      <c r="G327" s="97"/>
      <c r="H327" s="102"/>
      <c r="I327" s="97"/>
      <c r="J327" s="97"/>
      <c r="K327" s="97"/>
      <c r="L327" s="97"/>
    </row>
    <row r="328" spans="2:12" ht="11.25">
      <c r="B328" s="97"/>
      <c r="C328" s="97"/>
      <c r="D328" s="97"/>
      <c r="E328" s="97"/>
      <c r="F328" s="97"/>
      <c r="G328" s="97"/>
      <c r="H328" s="102"/>
      <c r="I328" s="97"/>
      <c r="J328" s="97"/>
      <c r="K328" s="97"/>
      <c r="L328" s="97"/>
    </row>
    <row r="329" spans="2:12" ht="11.25">
      <c r="B329" s="97"/>
      <c r="C329" s="97"/>
      <c r="D329" s="97"/>
      <c r="E329" s="97"/>
      <c r="F329" s="97"/>
      <c r="G329" s="97"/>
      <c r="H329" s="102"/>
      <c r="I329" s="97"/>
      <c r="J329" s="97"/>
      <c r="K329" s="97"/>
      <c r="L329" s="97"/>
    </row>
    <row r="330" spans="2:12" ht="11.25">
      <c r="B330" s="97"/>
      <c r="C330" s="97"/>
      <c r="D330" s="97"/>
      <c r="E330" s="97"/>
      <c r="F330" s="97"/>
      <c r="G330" s="97"/>
      <c r="H330" s="102"/>
      <c r="I330" s="97"/>
      <c r="J330" s="97"/>
      <c r="K330" s="97"/>
      <c r="L330" s="97"/>
    </row>
    <row r="331" spans="2:12" ht="11.25">
      <c r="B331" s="97"/>
      <c r="C331" s="97"/>
      <c r="D331" s="97"/>
      <c r="E331" s="97"/>
      <c r="F331" s="97"/>
      <c r="G331" s="97"/>
      <c r="H331" s="102"/>
      <c r="I331" s="97"/>
      <c r="J331" s="97"/>
      <c r="K331" s="97"/>
      <c r="L331" s="97"/>
    </row>
    <row r="332" spans="2:12" ht="11.25">
      <c r="B332" s="97"/>
      <c r="C332" s="97"/>
      <c r="D332" s="97"/>
      <c r="E332" s="97"/>
      <c r="F332" s="97"/>
      <c r="G332" s="97"/>
      <c r="H332" s="102"/>
      <c r="I332" s="97"/>
      <c r="J332" s="97"/>
      <c r="K332" s="97"/>
      <c r="L332" s="97"/>
    </row>
    <row r="333" spans="2:12" ht="11.25">
      <c r="B333" s="97"/>
      <c r="C333" s="97"/>
      <c r="D333" s="97"/>
      <c r="E333" s="97"/>
      <c r="F333" s="97"/>
      <c r="G333" s="97"/>
      <c r="H333" s="102"/>
      <c r="I333" s="97"/>
      <c r="J333" s="97"/>
      <c r="K333" s="97"/>
      <c r="L333" s="97"/>
    </row>
    <row r="334" spans="2:12" ht="11.25">
      <c r="B334" s="97"/>
      <c r="C334" s="97"/>
      <c r="D334" s="97"/>
      <c r="E334" s="97"/>
      <c r="F334" s="97"/>
      <c r="G334" s="97"/>
      <c r="H334" s="102"/>
      <c r="I334" s="97"/>
      <c r="J334" s="97"/>
      <c r="K334" s="97"/>
      <c r="L334" s="97"/>
    </row>
    <row r="335" spans="2:12" ht="11.25">
      <c r="B335" s="97"/>
      <c r="C335" s="97"/>
      <c r="D335" s="97"/>
      <c r="E335" s="97"/>
      <c r="F335" s="97"/>
      <c r="G335" s="97"/>
      <c r="H335" s="102"/>
      <c r="I335" s="97"/>
      <c r="J335" s="97"/>
      <c r="K335" s="97"/>
      <c r="L335" s="97"/>
    </row>
    <row r="336" spans="2:12" ht="11.25">
      <c r="B336" s="97"/>
      <c r="C336" s="97"/>
      <c r="D336" s="97"/>
      <c r="E336" s="97"/>
      <c r="F336" s="97"/>
      <c r="G336" s="97"/>
      <c r="H336" s="102"/>
      <c r="I336" s="97"/>
      <c r="J336" s="97"/>
      <c r="K336" s="97"/>
      <c r="L336" s="97"/>
    </row>
    <row r="337" spans="2:12" ht="11.25">
      <c r="B337" s="97"/>
      <c r="C337" s="97"/>
      <c r="D337" s="97"/>
      <c r="E337" s="97"/>
      <c r="F337" s="97"/>
      <c r="G337" s="97"/>
      <c r="H337" s="102"/>
      <c r="I337" s="97"/>
      <c r="J337" s="97"/>
      <c r="K337" s="97"/>
      <c r="L337" s="97"/>
    </row>
    <row r="338" spans="2:12" ht="11.25">
      <c r="B338" s="97"/>
      <c r="C338" s="97"/>
      <c r="D338" s="97"/>
      <c r="E338" s="97"/>
      <c r="F338" s="97"/>
      <c r="G338" s="97"/>
      <c r="H338" s="102"/>
      <c r="I338" s="97"/>
      <c r="J338" s="97"/>
      <c r="K338" s="97"/>
      <c r="L338" s="97"/>
    </row>
    <row r="339" spans="2:12" ht="11.25">
      <c r="B339" s="97"/>
      <c r="C339" s="97"/>
      <c r="D339" s="97"/>
      <c r="E339" s="97"/>
      <c r="F339" s="97"/>
      <c r="G339" s="97"/>
      <c r="H339" s="102"/>
      <c r="I339" s="97"/>
      <c r="J339" s="97"/>
      <c r="K339" s="97"/>
      <c r="L339" s="97"/>
    </row>
    <row r="340" spans="2:12" ht="11.25">
      <c r="B340" s="97"/>
      <c r="C340" s="97"/>
      <c r="D340" s="97"/>
      <c r="E340" s="97"/>
      <c r="F340" s="97"/>
      <c r="G340" s="97"/>
      <c r="H340" s="102"/>
      <c r="I340" s="97"/>
      <c r="J340" s="97"/>
      <c r="K340" s="97"/>
      <c r="L340" s="97"/>
    </row>
    <row r="341" spans="2:12" ht="11.25">
      <c r="B341" s="97"/>
      <c r="C341" s="97"/>
      <c r="D341" s="97"/>
      <c r="E341" s="97"/>
      <c r="F341" s="97"/>
      <c r="G341" s="97"/>
      <c r="H341" s="102"/>
      <c r="I341" s="97"/>
      <c r="J341" s="97"/>
      <c r="K341" s="97"/>
      <c r="L341" s="97"/>
    </row>
    <row r="342" spans="2:12" ht="11.25">
      <c r="B342" s="97"/>
      <c r="C342" s="97"/>
      <c r="D342" s="97"/>
      <c r="E342" s="97"/>
      <c r="F342" s="97"/>
      <c r="G342" s="97"/>
      <c r="H342" s="102"/>
      <c r="I342" s="97"/>
      <c r="J342" s="97"/>
      <c r="K342" s="97"/>
      <c r="L342" s="97"/>
    </row>
    <row r="343" spans="2:12" ht="11.25">
      <c r="B343" s="97"/>
      <c r="C343" s="97"/>
      <c r="D343" s="97"/>
      <c r="E343" s="97"/>
      <c r="F343" s="97"/>
      <c r="G343" s="97"/>
      <c r="H343" s="102"/>
      <c r="I343" s="97"/>
      <c r="J343" s="97"/>
      <c r="K343" s="97"/>
      <c r="L343" s="97"/>
    </row>
    <row r="344" spans="2:12" ht="11.25">
      <c r="B344" s="97"/>
      <c r="C344" s="97"/>
      <c r="D344" s="97"/>
      <c r="E344" s="97"/>
      <c r="F344" s="97"/>
      <c r="G344" s="97"/>
      <c r="H344" s="102"/>
      <c r="I344" s="97"/>
      <c r="J344" s="97"/>
      <c r="K344" s="97"/>
      <c r="L344" s="97"/>
    </row>
    <row r="345" spans="2:12" ht="11.25">
      <c r="B345" s="97"/>
      <c r="C345" s="97"/>
      <c r="D345" s="97"/>
      <c r="E345" s="97"/>
      <c r="F345" s="97"/>
      <c r="G345" s="97"/>
      <c r="H345" s="102"/>
      <c r="I345" s="97"/>
      <c r="J345" s="97"/>
      <c r="K345" s="97"/>
      <c r="L345" s="97"/>
    </row>
    <row r="346" spans="2:12" ht="11.25">
      <c r="B346" s="97"/>
      <c r="C346" s="97"/>
      <c r="D346" s="97"/>
      <c r="E346" s="97"/>
      <c r="F346" s="97"/>
      <c r="G346" s="97"/>
      <c r="H346" s="102"/>
      <c r="I346" s="97"/>
      <c r="J346" s="97"/>
      <c r="K346" s="97"/>
      <c r="L346" s="97"/>
    </row>
    <row r="347" spans="2:12" ht="11.25">
      <c r="B347" s="97"/>
      <c r="C347" s="97"/>
      <c r="D347" s="97"/>
      <c r="E347" s="97"/>
      <c r="F347" s="97"/>
      <c r="G347" s="97"/>
      <c r="H347" s="102"/>
      <c r="I347" s="97"/>
      <c r="J347" s="97"/>
      <c r="K347" s="97"/>
      <c r="L347" s="97"/>
    </row>
    <row r="348" spans="2:12" ht="11.25">
      <c r="B348" s="97"/>
      <c r="C348" s="97"/>
      <c r="D348" s="97"/>
      <c r="E348" s="97"/>
      <c r="F348" s="97"/>
      <c r="G348" s="97"/>
      <c r="H348" s="102"/>
      <c r="I348" s="97"/>
      <c r="J348" s="97"/>
      <c r="K348" s="97"/>
      <c r="L348" s="97"/>
    </row>
    <row r="349" spans="2:12" ht="11.25">
      <c r="B349" s="97"/>
      <c r="C349" s="97"/>
      <c r="D349" s="97"/>
      <c r="E349" s="97"/>
      <c r="F349" s="97"/>
      <c r="G349" s="97"/>
      <c r="H349" s="102"/>
      <c r="I349" s="97"/>
      <c r="J349" s="97"/>
      <c r="K349" s="97"/>
      <c r="L349" s="97"/>
    </row>
    <row r="350" spans="2:12" ht="11.25">
      <c r="B350" s="97"/>
      <c r="C350" s="97"/>
      <c r="D350" s="97"/>
      <c r="E350" s="97"/>
      <c r="F350" s="97"/>
      <c r="G350" s="97"/>
      <c r="H350" s="102"/>
      <c r="I350" s="97"/>
      <c r="J350" s="97"/>
      <c r="K350" s="97"/>
      <c r="L350" s="97"/>
    </row>
    <row r="351" spans="2:12" ht="11.25">
      <c r="B351" s="97"/>
      <c r="C351" s="97"/>
      <c r="D351" s="97"/>
      <c r="E351" s="97"/>
      <c r="F351" s="97"/>
      <c r="G351" s="97"/>
      <c r="H351" s="102"/>
      <c r="I351" s="97"/>
      <c r="J351" s="97"/>
      <c r="K351" s="97"/>
      <c r="L351" s="97"/>
    </row>
    <row r="352" spans="2:12" ht="11.25">
      <c r="B352" s="97"/>
      <c r="C352" s="97"/>
      <c r="D352" s="97"/>
      <c r="E352" s="97"/>
      <c r="F352" s="97"/>
      <c r="G352" s="97"/>
      <c r="H352" s="102"/>
      <c r="I352" s="97"/>
      <c r="J352" s="97"/>
      <c r="K352" s="97"/>
      <c r="L352" s="97"/>
    </row>
    <row r="353" spans="2:12" ht="11.25">
      <c r="B353" s="97"/>
      <c r="C353" s="97"/>
      <c r="D353" s="97"/>
      <c r="E353" s="97"/>
      <c r="F353" s="97"/>
      <c r="G353" s="97"/>
      <c r="H353" s="102"/>
      <c r="I353" s="97"/>
      <c r="J353" s="97"/>
      <c r="K353" s="97"/>
      <c r="L353" s="97"/>
    </row>
    <row r="354" spans="2:12" ht="11.25">
      <c r="B354" s="97"/>
      <c r="C354" s="97"/>
      <c r="D354" s="97"/>
      <c r="E354" s="97"/>
      <c r="F354" s="97"/>
      <c r="G354" s="97"/>
      <c r="H354" s="102"/>
      <c r="I354" s="97"/>
      <c r="J354" s="97"/>
      <c r="K354" s="97"/>
      <c r="L354" s="97"/>
    </row>
    <row r="355" spans="2:12" ht="11.25">
      <c r="B355" s="97"/>
      <c r="C355" s="97"/>
      <c r="D355" s="97"/>
      <c r="E355" s="97"/>
      <c r="F355" s="97"/>
      <c r="G355" s="97"/>
      <c r="H355" s="102"/>
      <c r="I355" s="97"/>
      <c r="J355" s="97"/>
      <c r="K355" s="97"/>
      <c r="L355" s="97"/>
    </row>
    <row r="356" spans="2:12" ht="11.25">
      <c r="B356" s="97"/>
      <c r="C356" s="97"/>
      <c r="D356" s="97"/>
      <c r="E356" s="97"/>
      <c r="F356" s="97"/>
      <c r="G356" s="97"/>
      <c r="H356" s="102"/>
      <c r="I356" s="97"/>
      <c r="J356" s="97"/>
      <c r="K356" s="97"/>
      <c r="L356" s="97"/>
    </row>
    <row r="357" spans="2:12" ht="11.25">
      <c r="B357" s="97"/>
      <c r="C357" s="97"/>
      <c r="D357" s="97"/>
      <c r="E357" s="97"/>
      <c r="F357" s="97"/>
      <c r="G357" s="97"/>
      <c r="H357" s="102"/>
      <c r="I357" s="97"/>
      <c r="J357" s="97"/>
      <c r="K357" s="97"/>
      <c r="L357" s="97"/>
    </row>
    <row r="358" spans="2:12" ht="11.25">
      <c r="B358" s="97"/>
      <c r="C358" s="97"/>
      <c r="D358" s="97"/>
      <c r="E358" s="97"/>
      <c r="F358" s="97"/>
      <c r="G358" s="97"/>
      <c r="H358" s="102"/>
      <c r="I358" s="97"/>
      <c r="J358" s="97"/>
      <c r="K358" s="97"/>
      <c r="L358" s="97"/>
    </row>
    <row r="359" spans="2:12" ht="11.25">
      <c r="B359" s="97"/>
      <c r="C359" s="97"/>
      <c r="D359" s="97"/>
      <c r="E359" s="97"/>
      <c r="F359" s="97"/>
      <c r="G359" s="97"/>
      <c r="H359" s="102"/>
      <c r="I359" s="97"/>
      <c r="J359" s="97"/>
      <c r="K359" s="97"/>
      <c r="L359" s="97"/>
    </row>
    <row r="360" spans="2:12" ht="11.25">
      <c r="B360" s="97"/>
      <c r="C360" s="97"/>
      <c r="D360" s="97"/>
      <c r="E360" s="97"/>
      <c r="F360" s="97"/>
      <c r="G360" s="97"/>
      <c r="H360" s="102"/>
      <c r="I360" s="97"/>
      <c r="J360" s="97"/>
      <c r="K360" s="97"/>
      <c r="L360" s="97"/>
    </row>
    <row r="361" spans="2:12" ht="11.25">
      <c r="B361" s="97"/>
      <c r="C361" s="97"/>
      <c r="D361" s="97"/>
      <c r="E361" s="97"/>
      <c r="F361" s="97"/>
      <c r="G361" s="97"/>
      <c r="H361" s="102"/>
      <c r="I361" s="97"/>
      <c r="J361" s="97"/>
      <c r="K361" s="97"/>
      <c r="L361" s="97"/>
    </row>
    <row r="362" spans="2:12" ht="11.25">
      <c r="B362" s="97"/>
      <c r="C362" s="97"/>
      <c r="D362" s="97"/>
      <c r="E362" s="97"/>
      <c r="F362" s="97"/>
      <c r="G362" s="97"/>
      <c r="H362" s="102"/>
      <c r="I362" s="97"/>
      <c r="J362" s="97"/>
      <c r="K362" s="97"/>
      <c r="L362" s="97"/>
    </row>
    <row r="363" spans="2:12" ht="11.25">
      <c r="B363" s="97"/>
      <c r="C363" s="97"/>
      <c r="D363" s="97"/>
      <c r="E363" s="97"/>
      <c r="F363" s="97"/>
      <c r="G363" s="97"/>
      <c r="H363" s="102"/>
      <c r="I363" s="97"/>
      <c r="J363" s="97"/>
      <c r="K363" s="97"/>
      <c r="L363" s="97"/>
    </row>
    <row r="364" spans="2:12" ht="11.25">
      <c r="B364" s="97"/>
      <c r="C364" s="97"/>
      <c r="D364" s="97"/>
      <c r="E364" s="97"/>
      <c r="F364" s="97"/>
      <c r="G364" s="97"/>
      <c r="H364" s="102"/>
      <c r="I364" s="97"/>
      <c r="J364" s="97"/>
      <c r="K364" s="97"/>
      <c r="L364" s="97"/>
    </row>
    <row r="365" spans="2:12" ht="11.25">
      <c r="B365" s="97"/>
      <c r="C365" s="97"/>
      <c r="D365" s="97"/>
      <c r="E365" s="97"/>
      <c r="F365" s="97"/>
      <c r="G365" s="97"/>
      <c r="H365" s="102"/>
      <c r="I365" s="97"/>
      <c r="J365" s="97"/>
      <c r="K365" s="97"/>
      <c r="L365" s="97"/>
    </row>
    <row r="366" spans="2:12" ht="11.25">
      <c r="B366" s="97"/>
      <c r="C366" s="97"/>
      <c r="D366" s="97"/>
      <c r="E366" s="97"/>
      <c r="F366" s="97"/>
      <c r="G366" s="97"/>
      <c r="H366" s="102"/>
      <c r="I366" s="97"/>
      <c r="J366" s="97"/>
      <c r="K366" s="97"/>
      <c r="L366" s="97"/>
    </row>
    <row r="367" spans="2:12" ht="11.25">
      <c r="B367" s="97"/>
      <c r="C367" s="97"/>
      <c r="D367" s="97"/>
      <c r="E367" s="97"/>
      <c r="F367" s="97"/>
      <c r="G367" s="97"/>
      <c r="H367" s="102"/>
      <c r="I367" s="97"/>
      <c r="J367" s="97"/>
      <c r="K367" s="97"/>
      <c r="L367" s="97"/>
    </row>
    <row r="368" spans="2:12" ht="11.25">
      <c r="B368" s="97"/>
      <c r="C368" s="97"/>
      <c r="D368" s="97"/>
      <c r="E368" s="97"/>
      <c r="F368" s="97"/>
      <c r="G368" s="97"/>
      <c r="H368" s="102"/>
      <c r="I368" s="97"/>
      <c r="J368" s="97"/>
      <c r="K368" s="97"/>
      <c r="L368" s="97"/>
    </row>
    <row r="369" spans="2:12" ht="11.25">
      <c r="B369" s="97"/>
      <c r="C369" s="97"/>
      <c r="D369" s="97"/>
      <c r="E369" s="97"/>
      <c r="F369" s="97"/>
      <c r="G369" s="97"/>
      <c r="H369" s="102"/>
      <c r="I369" s="97"/>
      <c r="J369" s="97"/>
      <c r="K369" s="97"/>
      <c r="L369" s="97"/>
    </row>
    <row r="370" spans="2:12" ht="11.25">
      <c r="B370" s="97"/>
      <c r="C370" s="97"/>
      <c r="D370" s="97"/>
      <c r="E370" s="97"/>
      <c r="F370" s="97"/>
      <c r="G370" s="97"/>
      <c r="H370" s="102"/>
      <c r="I370" s="97"/>
      <c r="J370" s="97"/>
      <c r="K370" s="97"/>
      <c r="L370" s="97"/>
    </row>
    <row r="371" spans="2:12" ht="11.25">
      <c r="B371" s="97"/>
      <c r="C371" s="97"/>
      <c r="D371" s="97"/>
      <c r="E371" s="97"/>
      <c r="F371" s="97"/>
      <c r="G371" s="97"/>
      <c r="H371" s="102"/>
      <c r="I371" s="97"/>
      <c r="J371" s="97"/>
      <c r="K371" s="97"/>
      <c r="L371" s="97"/>
    </row>
    <row r="372" spans="2:12" ht="11.25">
      <c r="B372" s="97"/>
      <c r="C372" s="97"/>
      <c r="D372" s="97"/>
      <c r="E372" s="97"/>
      <c r="F372" s="97"/>
      <c r="G372" s="97"/>
      <c r="H372" s="102"/>
      <c r="I372" s="97"/>
      <c r="J372" s="97"/>
      <c r="K372" s="97"/>
      <c r="L372" s="97"/>
    </row>
    <row r="373" spans="2:12" ht="11.25">
      <c r="B373" s="97"/>
      <c r="C373" s="97"/>
      <c r="D373" s="97"/>
      <c r="E373" s="97"/>
      <c r="F373" s="97"/>
      <c r="G373" s="97"/>
      <c r="H373" s="102"/>
      <c r="I373" s="97"/>
      <c r="J373" s="97"/>
      <c r="K373" s="97"/>
      <c r="L373" s="97"/>
    </row>
    <row r="374" spans="2:12" ht="11.25">
      <c r="B374" s="97"/>
      <c r="C374" s="97"/>
      <c r="D374" s="97"/>
      <c r="E374" s="97"/>
      <c r="F374" s="97"/>
      <c r="G374" s="97"/>
      <c r="H374" s="102"/>
      <c r="I374" s="97"/>
      <c r="J374" s="97"/>
      <c r="K374" s="97"/>
      <c r="L374" s="97"/>
    </row>
    <row r="375" spans="2:12" ht="11.25">
      <c r="B375" s="97"/>
      <c r="C375" s="97"/>
      <c r="D375" s="97"/>
      <c r="E375" s="97"/>
      <c r="F375" s="97"/>
      <c r="G375" s="97"/>
      <c r="H375" s="102"/>
      <c r="I375" s="97"/>
      <c r="J375" s="97"/>
      <c r="K375" s="97"/>
      <c r="L375" s="97"/>
    </row>
    <row r="376" spans="2:12" ht="11.25">
      <c r="B376" s="97"/>
      <c r="C376" s="97"/>
      <c r="D376" s="97"/>
      <c r="E376" s="97"/>
      <c r="F376" s="97"/>
      <c r="G376" s="97"/>
      <c r="H376" s="102"/>
      <c r="I376" s="97"/>
      <c r="J376" s="97"/>
      <c r="K376" s="97"/>
      <c r="L376" s="97"/>
    </row>
    <row r="377" spans="2:12" ht="11.25">
      <c r="B377" s="97"/>
      <c r="C377" s="97"/>
      <c r="D377" s="97"/>
      <c r="E377" s="97"/>
      <c r="F377" s="97"/>
      <c r="G377" s="97"/>
      <c r="H377" s="102"/>
      <c r="I377" s="97"/>
      <c r="J377" s="97"/>
      <c r="K377" s="97"/>
      <c r="L377" s="97"/>
    </row>
    <row r="378" spans="2:12" ht="11.25">
      <c r="B378" s="97"/>
      <c r="C378" s="97"/>
      <c r="D378" s="97"/>
      <c r="E378" s="97"/>
      <c r="F378" s="97"/>
      <c r="G378" s="97"/>
      <c r="H378" s="102"/>
      <c r="I378" s="97"/>
      <c r="J378" s="97"/>
      <c r="K378" s="97"/>
      <c r="L378" s="97"/>
    </row>
    <row r="379" spans="2:12" ht="11.25">
      <c r="B379" s="97"/>
      <c r="C379" s="97"/>
      <c r="D379" s="97"/>
      <c r="E379" s="97"/>
      <c r="F379" s="97"/>
      <c r="G379" s="97"/>
      <c r="H379" s="102"/>
      <c r="I379" s="97"/>
      <c r="J379" s="97"/>
      <c r="K379" s="97"/>
      <c r="L379" s="97"/>
    </row>
    <row r="380" spans="2:12" ht="11.25">
      <c r="B380" s="97"/>
      <c r="C380" s="97"/>
      <c r="D380" s="97"/>
      <c r="E380" s="97"/>
      <c r="F380" s="97"/>
      <c r="G380" s="97"/>
      <c r="H380" s="102"/>
      <c r="I380" s="97"/>
      <c r="J380" s="97"/>
      <c r="K380" s="97"/>
      <c r="L380" s="97"/>
    </row>
    <row r="381" spans="2:12" ht="11.25">
      <c r="B381" s="97"/>
      <c r="C381" s="97"/>
      <c r="D381" s="97"/>
      <c r="E381" s="97"/>
      <c r="F381" s="97"/>
      <c r="G381" s="97"/>
      <c r="H381" s="102"/>
      <c r="I381" s="97"/>
      <c r="J381" s="97"/>
      <c r="K381" s="97"/>
      <c r="L381" s="97"/>
    </row>
    <row r="382" spans="2:12" ht="11.25">
      <c r="B382" s="97"/>
      <c r="C382" s="97"/>
      <c r="D382" s="97"/>
      <c r="E382" s="97"/>
      <c r="F382" s="97"/>
      <c r="G382" s="97"/>
      <c r="H382" s="102"/>
      <c r="I382" s="97"/>
      <c r="J382" s="97"/>
      <c r="K382" s="97"/>
      <c r="L382" s="97"/>
    </row>
    <row r="383" spans="2:12" ht="11.25">
      <c r="B383" s="97"/>
      <c r="C383" s="97"/>
      <c r="D383" s="97"/>
      <c r="E383" s="97"/>
      <c r="F383" s="97"/>
      <c r="G383" s="97"/>
      <c r="H383" s="102"/>
      <c r="I383" s="97"/>
      <c r="J383" s="97"/>
      <c r="K383" s="97"/>
      <c r="L383" s="97"/>
    </row>
    <row r="384" spans="2:12" ht="11.25">
      <c r="B384" s="97"/>
      <c r="C384" s="97"/>
      <c r="D384" s="97"/>
      <c r="E384" s="97"/>
      <c r="F384" s="97"/>
      <c r="G384" s="97"/>
      <c r="H384" s="102"/>
      <c r="I384" s="97"/>
      <c r="J384" s="97"/>
      <c r="K384" s="97"/>
      <c r="L384" s="97"/>
    </row>
    <row r="385" spans="2:12" ht="11.25">
      <c r="B385" s="97"/>
      <c r="C385" s="97"/>
      <c r="D385" s="97"/>
      <c r="E385" s="97"/>
      <c r="F385" s="97"/>
      <c r="G385" s="97"/>
      <c r="H385" s="102"/>
      <c r="I385" s="97"/>
      <c r="J385" s="97"/>
      <c r="K385" s="97"/>
      <c r="L385" s="97"/>
    </row>
    <row r="386" spans="2:12" ht="11.25">
      <c r="B386" s="97"/>
      <c r="C386" s="97"/>
      <c r="D386" s="97"/>
      <c r="E386" s="97"/>
      <c r="F386" s="97"/>
      <c r="G386" s="97"/>
      <c r="H386" s="102"/>
      <c r="I386" s="97"/>
      <c r="J386" s="97"/>
      <c r="K386" s="97"/>
      <c r="L386" s="97"/>
    </row>
    <row r="387" spans="2:12" ht="11.25">
      <c r="B387" s="97"/>
      <c r="C387" s="97"/>
      <c r="D387" s="97"/>
      <c r="E387" s="97"/>
      <c r="F387" s="97"/>
      <c r="G387" s="97"/>
      <c r="H387" s="102"/>
      <c r="I387" s="97"/>
      <c r="J387" s="97"/>
      <c r="K387" s="97"/>
      <c r="L387" s="97"/>
    </row>
    <row r="388" spans="2:12" ht="11.25">
      <c r="B388" s="97"/>
      <c r="C388" s="97"/>
      <c r="D388" s="97"/>
      <c r="E388" s="97"/>
      <c r="F388" s="97"/>
      <c r="G388" s="97"/>
      <c r="H388" s="102"/>
      <c r="I388" s="97"/>
      <c r="J388" s="97"/>
      <c r="K388" s="97"/>
      <c r="L388" s="97"/>
    </row>
    <row r="389" spans="2:12" ht="11.25">
      <c r="B389" s="97"/>
      <c r="C389" s="97"/>
      <c r="D389" s="97"/>
      <c r="E389" s="97"/>
      <c r="F389" s="97"/>
      <c r="G389" s="97"/>
      <c r="H389" s="102"/>
      <c r="I389" s="97"/>
      <c r="J389" s="97"/>
      <c r="K389" s="97"/>
      <c r="L389" s="97"/>
    </row>
    <row r="390" spans="2:12" ht="11.25">
      <c r="B390" s="97"/>
      <c r="C390" s="97"/>
      <c r="D390" s="97"/>
      <c r="E390" s="97"/>
      <c r="F390" s="97"/>
      <c r="G390" s="97"/>
      <c r="H390" s="102"/>
      <c r="I390" s="97"/>
      <c r="J390" s="97"/>
      <c r="K390" s="97"/>
      <c r="L390" s="97"/>
    </row>
    <row r="391" spans="2:12" ht="11.25">
      <c r="B391" s="97"/>
      <c r="C391" s="97"/>
      <c r="D391" s="97"/>
      <c r="E391" s="97"/>
      <c r="F391" s="97"/>
      <c r="G391" s="97"/>
      <c r="H391" s="102"/>
      <c r="I391" s="97"/>
      <c r="J391" s="97"/>
      <c r="K391" s="97"/>
      <c r="L391" s="97"/>
    </row>
    <row r="392" spans="2:12" ht="11.25">
      <c r="B392" s="97"/>
      <c r="C392" s="97"/>
      <c r="D392" s="97"/>
      <c r="E392" s="97"/>
      <c r="F392" s="97"/>
      <c r="G392" s="97"/>
      <c r="H392" s="102"/>
      <c r="I392" s="97"/>
      <c r="J392" s="97"/>
      <c r="K392" s="97"/>
      <c r="L392" s="97"/>
    </row>
    <row r="393" spans="2:12" ht="11.25">
      <c r="B393" s="97"/>
      <c r="C393" s="97"/>
      <c r="D393" s="97"/>
      <c r="E393" s="97"/>
      <c r="F393" s="97"/>
      <c r="G393" s="97"/>
      <c r="H393" s="102"/>
      <c r="I393" s="97"/>
      <c r="J393" s="97"/>
      <c r="K393" s="97"/>
      <c r="L393" s="97"/>
    </row>
    <row r="394" spans="2:12" ht="11.25">
      <c r="B394" s="97"/>
      <c r="C394" s="97"/>
      <c r="D394" s="97"/>
      <c r="E394" s="97"/>
      <c r="F394" s="97"/>
      <c r="G394" s="97"/>
      <c r="H394" s="102"/>
      <c r="I394" s="97"/>
      <c r="J394" s="97"/>
      <c r="K394" s="97"/>
      <c r="L394" s="97"/>
    </row>
    <row r="395" spans="2:12" ht="11.25">
      <c r="B395" s="97"/>
      <c r="C395" s="97"/>
      <c r="D395" s="97"/>
      <c r="E395" s="97"/>
      <c r="F395" s="97"/>
      <c r="G395" s="97"/>
      <c r="H395" s="102"/>
      <c r="I395" s="97"/>
      <c r="J395" s="97"/>
      <c r="K395" s="97"/>
      <c r="L395" s="97"/>
    </row>
    <row r="396" spans="2:12" ht="11.25">
      <c r="B396" s="97"/>
      <c r="C396" s="97"/>
      <c r="D396" s="97"/>
      <c r="E396" s="97"/>
      <c r="F396" s="97"/>
      <c r="G396" s="97"/>
      <c r="H396" s="102"/>
      <c r="I396" s="97"/>
      <c r="J396" s="97"/>
      <c r="K396" s="97"/>
      <c r="L396" s="97"/>
    </row>
    <row r="397" spans="2:12" ht="11.25">
      <c r="B397" s="97"/>
      <c r="C397" s="97"/>
      <c r="D397" s="97"/>
      <c r="E397" s="97"/>
      <c r="F397" s="97"/>
      <c r="G397" s="97"/>
      <c r="H397" s="102"/>
      <c r="I397" s="97"/>
      <c r="J397" s="97"/>
      <c r="K397" s="97"/>
      <c r="L397" s="97"/>
    </row>
    <row r="398" spans="2:12" ht="11.25">
      <c r="B398" s="97"/>
      <c r="C398" s="97"/>
      <c r="D398" s="97"/>
      <c r="E398" s="97"/>
      <c r="F398" s="97"/>
      <c r="G398" s="97"/>
      <c r="H398" s="102"/>
      <c r="I398" s="97"/>
      <c r="J398" s="97"/>
      <c r="K398" s="97"/>
      <c r="L398" s="97"/>
    </row>
    <row r="399" spans="2:12" ht="11.25">
      <c r="B399" s="97"/>
      <c r="C399" s="97"/>
      <c r="D399" s="97"/>
      <c r="E399" s="97"/>
      <c r="F399" s="97"/>
      <c r="G399" s="97"/>
      <c r="H399" s="102"/>
      <c r="I399" s="97"/>
      <c r="J399" s="97"/>
      <c r="K399" s="97"/>
      <c r="L399" s="97"/>
    </row>
    <row r="400" spans="2:12" ht="11.25">
      <c r="B400" s="97"/>
      <c r="C400" s="97"/>
      <c r="D400" s="97"/>
      <c r="E400" s="97"/>
      <c r="F400" s="97"/>
      <c r="G400" s="97"/>
      <c r="H400" s="102"/>
      <c r="I400" s="97"/>
      <c r="J400" s="97"/>
      <c r="K400" s="97"/>
      <c r="L400" s="97"/>
    </row>
    <row r="401" spans="2:12" ht="11.25">
      <c r="B401" s="97"/>
      <c r="C401" s="97"/>
      <c r="D401" s="97"/>
      <c r="E401" s="97"/>
      <c r="F401" s="97"/>
      <c r="G401" s="97"/>
      <c r="H401" s="102"/>
      <c r="I401" s="97"/>
      <c r="J401" s="97"/>
      <c r="K401" s="97"/>
      <c r="L401" s="97"/>
    </row>
    <row r="402" spans="2:12" ht="11.25">
      <c r="B402" s="97"/>
      <c r="C402" s="97"/>
      <c r="D402" s="97"/>
      <c r="E402" s="97"/>
      <c r="F402" s="97"/>
      <c r="G402" s="97"/>
      <c r="H402" s="102"/>
      <c r="I402" s="97"/>
      <c r="J402" s="97"/>
      <c r="K402" s="97"/>
      <c r="L402" s="97"/>
    </row>
    <row r="403" spans="2:12" ht="11.25">
      <c r="B403" s="97"/>
      <c r="C403" s="97"/>
      <c r="D403" s="97"/>
      <c r="E403" s="97"/>
      <c r="F403" s="97"/>
      <c r="G403" s="97"/>
      <c r="H403" s="102"/>
      <c r="I403" s="97"/>
      <c r="J403" s="97"/>
      <c r="K403" s="97"/>
      <c r="L403" s="97"/>
    </row>
    <row r="404" spans="2:12" ht="11.25">
      <c r="B404" s="97"/>
      <c r="C404" s="97"/>
      <c r="D404" s="97"/>
      <c r="E404" s="97"/>
      <c r="F404" s="97"/>
      <c r="G404" s="97"/>
      <c r="H404" s="102"/>
      <c r="I404" s="97"/>
      <c r="J404" s="97"/>
      <c r="K404" s="97"/>
      <c r="L404" s="97"/>
    </row>
    <row r="405" spans="2:12" ht="11.25">
      <c r="B405" s="97"/>
      <c r="C405" s="97"/>
      <c r="D405" s="97"/>
      <c r="E405" s="97"/>
      <c r="F405" s="97"/>
      <c r="G405" s="97"/>
      <c r="H405" s="102"/>
      <c r="I405" s="97"/>
      <c r="J405" s="97"/>
      <c r="K405" s="97"/>
      <c r="L405" s="97"/>
    </row>
    <row r="406" spans="2:12" ht="11.25">
      <c r="B406" s="97"/>
      <c r="C406" s="97"/>
      <c r="D406" s="97"/>
      <c r="E406" s="97"/>
      <c r="F406" s="97"/>
      <c r="G406" s="97"/>
      <c r="H406" s="102"/>
      <c r="I406" s="97"/>
      <c r="J406" s="97"/>
      <c r="K406" s="97"/>
      <c r="L406" s="97"/>
    </row>
    <row r="407" spans="2:12" ht="11.25">
      <c r="B407" s="97"/>
      <c r="C407" s="97"/>
      <c r="D407" s="97"/>
      <c r="E407" s="97"/>
      <c r="F407" s="97"/>
      <c r="G407" s="97"/>
      <c r="H407" s="102"/>
      <c r="I407" s="97"/>
      <c r="J407" s="97"/>
      <c r="K407" s="97"/>
      <c r="L407" s="97"/>
    </row>
    <row r="408" spans="2:12" ht="11.25">
      <c r="B408" s="97"/>
      <c r="C408" s="97"/>
      <c r="D408" s="97"/>
      <c r="E408" s="97"/>
      <c r="F408" s="97"/>
      <c r="G408" s="97"/>
      <c r="H408" s="102"/>
      <c r="I408" s="97"/>
      <c r="J408" s="97"/>
      <c r="K408" s="97"/>
      <c r="L408" s="97"/>
    </row>
    <row r="409" spans="2:12" ht="11.25">
      <c r="B409" s="97"/>
      <c r="C409" s="97"/>
      <c r="D409" s="97"/>
      <c r="E409" s="97"/>
      <c r="F409" s="97"/>
      <c r="G409" s="97"/>
      <c r="H409" s="102"/>
      <c r="I409" s="97"/>
      <c r="J409" s="97"/>
      <c r="K409" s="97"/>
      <c r="L409" s="97"/>
    </row>
    <row r="410" spans="2:12" ht="11.25">
      <c r="B410" s="97"/>
      <c r="C410" s="97"/>
      <c r="D410" s="97"/>
      <c r="E410" s="97"/>
      <c r="F410" s="97"/>
      <c r="G410" s="97"/>
      <c r="H410" s="102"/>
      <c r="I410" s="97"/>
      <c r="J410" s="97"/>
      <c r="K410" s="97"/>
      <c r="L410" s="97"/>
    </row>
    <row r="411" spans="2:12" ht="11.25">
      <c r="B411" s="97"/>
      <c r="C411" s="97"/>
      <c r="D411" s="97"/>
      <c r="E411" s="97"/>
      <c r="F411" s="97"/>
      <c r="G411" s="97"/>
      <c r="H411" s="102"/>
      <c r="I411" s="97"/>
      <c r="J411" s="97"/>
      <c r="K411" s="97"/>
      <c r="L411" s="97"/>
    </row>
    <row r="412" spans="2:12" ht="11.25">
      <c r="B412" s="97"/>
      <c r="C412" s="97"/>
      <c r="D412" s="97"/>
      <c r="E412" s="97"/>
      <c r="F412" s="97"/>
      <c r="G412" s="97"/>
      <c r="H412" s="102"/>
      <c r="I412" s="97"/>
      <c r="J412" s="97"/>
      <c r="K412" s="97"/>
      <c r="L412" s="97"/>
    </row>
    <row r="413" spans="2:12" ht="11.25">
      <c r="B413" s="97"/>
      <c r="C413" s="97"/>
      <c r="D413" s="97"/>
      <c r="E413" s="97"/>
      <c r="F413" s="97"/>
      <c r="G413" s="97"/>
      <c r="H413" s="102"/>
      <c r="I413" s="97"/>
      <c r="J413" s="97"/>
      <c r="K413" s="97"/>
      <c r="L413" s="97"/>
    </row>
    <row r="414" spans="2:12" ht="11.25">
      <c r="B414" s="97"/>
      <c r="C414" s="97"/>
      <c r="D414" s="97"/>
      <c r="E414" s="97"/>
      <c r="F414" s="97"/>
      <c r="G414" s="97"/>
      <c r="H414" s="102"/>
      <c r="I414" s="97"/>
      <c r="J414" s="97"/>
      <c r="K414" s="97"/>
      <c r="L414" s="97"/>
    </row>
    <row r="415" spans="2:12" ht="11.25">
      <c r="B415" s="97"/>
      <c r="C415" s="97"/>
      <c r="D415" s="97"/>
      <c r="E415" s="97"/>
      <c r="F415" s="97"/>
      <c r="G415" s="97"/>
      <c r="H415" s="102"/>
      <c r="I415" s="97"/>
      <c r="J415" s="97"/>
      <c r="K415" s="97"/>
      <c r="L415" s="97"/>
    </row>
    <row r="416" spans="2:12" ht="11.25">
      <c r="B416" s="97"/>
      <c r="C416" s="97"/>
      <c r="D416" s="97"/>
      <c r="E416" s="97"/>
      <c r="F416" s="97"/>
      <c r="G416" s="97"/>
      <c r="H416" s="102"/>
      <c r="I416" s="97"/>
      <c r="J416" s="97"/>
      <c r="K416" s="97"/>
      <c r="L416" s="97"/>
    </row>
    <row r="417" spans="2:12" ht="11.25">
      <c r="B417" s="97"/>
      <c r="C417" s="97"/>
      <c r="D417" s="97"/>
      <c r="E417" s="97"/>
      <c r="F417" s="97"/>
      <c r="G417" s="97"/>
      <c r="H417" s="102"/>
      <c r="I417" s="97"/>
      <c r="J417" s="97"/>
      <c r="K417" s="97"/>
      <c r="L417" s="97"/>
    </row>
    <row r="418" spans="2:12" ht="11.25">
      <c r="B418" s="97"/>
      <c r="C418" s="97"/>
      <c r="D418" s="97"/>
      <c r="E418" s="97"/>
      <c r="F418" s="97"/>
      <c r="G418" s="97"/>
      <c r="H418" s="102"/>
      <c r="I418" s="97"/>
      <c r="J418" s="97"/>
      <c r="K418" s="97"/>
      <c r="L418" s="97"/>
    </row>
    <row r="419" spans="2:12" ht="11.25">
      <c r="B419" s="97"/>
      <c r="C419" s="97"/>
      <c r="D419" s="97"/>
      <c r="E419" s="97"/>
      <c r="F419" s="97"/>
      <c r="G419" s="97"/>
      <c r="H419" s="102"/>
      <c r="I419" s="97"/>
      <c r="J419" s="97"/>
      <c r="K419" s="97"/>
      <c r="L419" s="97"/>
    </row>
    <row r="420" spans="2:12" ht="11.25">
      <c r="B420" s="97"/>
      <c r="C420" s="97"/>
      <c r="D420" s="97"/>
      <c r="E420" s="97"/>
      <c r="F420" s="97"/>
      <c r="G420" s="97"/>
      <c r="H420" s="102"/>
      <c r="I420" s="97"/>
      <c r="J420" s="97"/>
      <c r="K420" s="97"/>
      <c r="L420" s="97"/>
    </row>
    <row r="421" spans="2:12" ht="11.25">
      <c r="B421" s="97"/>
      <c r="C421" s="97"/>
      <c r="D421" s="97"/>
      <c r="E421" s="97"/>
      <c r="F421" s="97"/>
      <c r="G421" s="97"/>
      <c r="H421" s="102"/>
      <c r="I421" s="97"/>
      <c r="J421" s="97"/>
      <c r="K421" s="97"/>
      <c r="L421" s="97"/>
    </row>
    <row r="422" spans="2:12" ht="11.25">
      <c r="B422" s="97"/>
      <c r="C422" s="97"/>
      <c r="D422" s="97"/>
      <c r="E422" s="97"/>
      <c r="F422" s="97"/>
      <c r="G422" s="97"/>
      <c r="H422" s="102"/>
      <c r="I422" s="97"/>
      <c r="J422" s="97"/>
      <c r="K422" s="97"/>
      <c r="L422" s="97"/>
    </row>
    <row r="423" spans="2:12" ht="11.25">
      <c r="B423" s="97"/>
      <c r="C423" s="97"/>
      <c r="D423" s="97"/>
      <c r="E423" s="97"/>
      <c r="F423" s="97"/>
      <c r="G423" s="97"/>
      <c r="H423" s="102"/>
      <c r="I423" s="97"/>
      <c r="J423" s="97"/>
      <c r="K423" s="97"/>
      <c r="L423" s="97"/>
    </row>
    <row r="424" spans="2:12" ht="11.25">
      <c r="B424" s="97"/>
      <c r="C424" s="97"/>
      <c r="D424" s="97"/>
      <c r="E424" s="97"/>
      <c r="F424" s="97"/>
      <c r="G424" s="97"/>
      <c r="H424" s="102"/>
      <c r="I424" s="97"/>
      <c r="J424" s="97"/>
      <c r="K424" s="97"/>
      <c r="L424" s="97"/>
    </row>
    <row r="425" spans="2:12" ht="11.25">
      <c r="B425" s="97"/>
      <c r="C425" s="97"/>
      <c r="D425" s="97"/>
      <c r="E425" s="97"/>
      <c r="F425" s="97"/>
      <c r="G425" s="97"/>
      <c r="H425" s="102"/>
      <c r="I425" s="97"/>
      <c r="J425" s="97"/>
      <c r="K425" s="97"/>
      <c r="L425" s="97"/>
    </row>
    <row r="426" spans="2:12" ht="11.25">
      <c r="B426" s="97"/>
      <c r="C426" s="97"/>
      <c r="D426" s="97"/>
      <c r="E426" s="97"/>
      <c r="F426" s="97"/>
      <c r="G426" s="97"/>
      <c r="H426" s="102"/>
      <c r="I426" s="97"/>
      <c r="J426" s="97"/>
      <c r="K426" s="97"/>
      <c r="L426" s="97"/>
    </row>
    <row r="427" spans="2:12" ht="11.25">
      <c r="B427" s="97"/>
      <c r="C427" s="97"/>
      <c r="D427" s="97"/>
      <c r="E427" s="97"/>
      <c r="F427" s="97"/>
      <c r="G427" s="97"/>
      <c r="H427" s="102"/>
      <c r="I427" s="97"/>
      <c r="J427" s="97"/>
      <c r="K427" s="97"/>
      <c r="L427" s="97"/>
    </row>
    <row r="428" spans="2:12" ht="11.25">
      <c r="B428" s="97"/>
      <c r="C428" s="97"/>
      <c r="D428" s="97"/>
      <c r="E428" s="97"/>
      <c r="F428" s="97"/>
      <c r="G428" s="97"/>
      <c r="H428" s="102"/>
      <c r="I428" s="97"/>
      <c r="J428" s="97"/>
      <c r="K428" s="97"/>
      <c r="L428" s="97"/>
    </row>
    <row r="429" spans="2:12" ht="11.25">
      <c r="B429" s="97"/>
      <c r="C429" s="97"/>
      <c r="D429" s="97"/>
      <c r="E429" s="97"/>
      <c r="F429" s="97"/>
      <c r="G429" s="97"/>
      <c r="H429" s="102"/>
      <c r="I429" s="97"/>
      <c r="J429" s="97"/>
      <c r="K429" s="97"/>
      <c r="L429" s="97"/>
    </row>
    <row r="430" spans="2:12" ht="11.25">
      <c r="B430" s="97"/>
      <c r="C430" s="97"/>
      <c r="D430" s="97"/>
      <c r="E430" s="97"/>
      <c r="F430" s="97"/>
      <c r="G430" s="97"/>
      <c r="H430" s="102"/>
      <c r="I430" s="97"/>
      <c r="J430" s="97"/>
      <c r="K430" s="97"/>
      <c r="L430" s="97"/>
    </row>
    <row r="431" spans="2:12" ht="11.25">
      <c r="B431" s="97"/>
      <c r="C431" s="97"/>
      <c r="D431" s="97"/>
      <c r="E431" s="97"/>
      <c r="F431" s="97"/>
      <c r="G431" s="97"/>
      <c r="H431" s="102"/>
      <c r="I431" s="97"/>
      <c r="J431" s="97"/>
      <c r="K431" s="97"/>
      <c r="L431" s="97"/>
    </row>
    <row r="432" spans="2:12" ht="11.25">
      <c r="B432" s="97"/>
      <c r="C432" s="97"/>
      <c r="D432" s="97"/>
      <c r="E432" s="97"/>
      <c r="F432" s="97"/>
      <c r="G432" s="97"/>
      <c r="H432" s="102"/>
      <c r="I432" s="97"/>
      <c r="J432" s="97"/>
      <c r="K432" s="97"/>
      <c r="L432" s="97"/>
    </row>
    <row r="433" spans="2:12" ht="11.25">
      <c r="B433" s="97"/>
      <c r="C433" s="97"/>
      <c r="D433" s="97"/>
      <c r="E433" s="97"/>
      <c r="F433" s="97"/>
      <c r="G433" s="97"/>
      <c r="H433" s="102"/>
      <c r="I433" s="97"/>
      <c r="J433" s="97"/>
      <c r="K433" s="97"/>
      <c r="L433" s="97"/>
    </row>
    <row r="434" spans="2:12" ht="11.25">
      <c r="B434" s="97"/>
      <c r="C434" s="97"/>
      <c r="D434" s="97"/>
      <c r="E434" s="97"/>
      <c r="F434" s="97"/>
      <c r="G434" s="97"/>
      <c r="H434" s="102"/>
      <c r="I434" s="97"/>
      <c r="J434" s="97"/>
      <c r="K434" s="97"/>
      <c r="L434" s="97"/>
    </row>
    <row r="435" spans="2:12" ht="11.25">
      <c r="B435" s="97"/>
      <c r="C435" s="97"/>
      <c r="D435" s="97"/>
      <c r="E435" s="97"/>
      <c r="F435" s="97"/>
      <c r="G435" s="97"/>
      <c r="H435" s="102"/>
      <c r="I435" s="97"/>
      <c r="J435" s="97"/>
      <c r="K435" s="97"/>
      <c r="L435" s="97"/>
    </row>
    <row r="436" spans="2:12" ht="11.25">
      <c r="B436" s="97"/>
      <c r="C436" s="97"/>
      <c r="D436" s="97"/>
      <c r="E436" s="97"/>
      <c r="F436" s="97"/>
      <c r="G436" s="97"/>
      <c r="H436" s="102"/>
      <c r="I436" s="97"/>
      <c r="J436" s="97"/>
      <c r="K436" s="97"/>
      <c r="L436" s="97"/>
    </row>
    <row r="437" spans="2:12" ht="11.25">
      <c r="B437" s="97"/>
      <c r="C437" s="97"/>
      <c r="D437" s="97"/>
      <c r="E437" s="97"/>
      <c r="F437" s="97"/>
      <c r="G437" s="97"/>
      <c r="H437" s="102"/>
      <c r="I437" s="97"/>
      <c r="J437" s="97"/>
      <c r="K437" s="97"/>
      <c r="L437" s="97"/>
    </row>
    <row r="438" spans="2:12" ht="11.25">
      <c r="B438" s="97"/>
      <c r="C438" s="97"/>
      <c r="D438" s="97"/>
      <c r="E438" s="97"/>
      <c r="F438" s="97"/>
      <c r="G438" s="97"/>
      <c r="H438" s="102"/>
      <c r="I438" s="97"/>
      <c r="J438" s="97"/>
      <c r="K438" s="97"/>
      <c r="L438" s="97"/>
    </row>
    <row r="439" spans="2:12" ht="11.25">
      <c r="B439" s="97"/>
      <c r="C439" s="97"/>
      <c r="D439" s="97"/>
      <c r="E439" s="97"/>
      <c r="F439" s="97"/>
      <c r="G439" s="97"/>
      <c r="H439" s="102"/>
      <c r="I439" s="97"/>
      <c r="J439" s="97"/>
      <c r="K439" s="97"/>
      <c r="L439" s="97"/>
    </row>
    <row r="440" spans="2:12" ht="11.25">
      <c r="B440" s="97"/>
      <c r="C440" s="97"/>
      <c r="D440" s="97"/>
      <c r="E440" s="97"/>
      <c r="F440" s="97"/>
      <c r="G440" s="97"/>
      <c r="H440" s="102"/>
      <c r="I440" s="97"/>
      <c r="J440" s="97"/>
      <c r="K440" s="97"/>
      <c r="L440" s="97"/>
    </row>
    <row r="441" spans="2:12" ht="11.25">
      <c r="B441" s="97"/>
      <c r="C441" s="97"/>
      <c r="D441" s="97"/>
      <c r="E441" s="97"/>
      <c r="F441" s="97"/>
      <c r="G441" s="97"/>
      <c r="H441" s="102"/>
      <c r="I441" s="97"/>
      <c r="J441" s="97"/>
      <c r="K441" s="97"/>
      <c r="L441" s="97"/>
    </row>
    <row r="442" spans="2:12" ht="11.25">
      <c r="B442" s="97"/>
      <c r="C442" s="97"/>
      <c r="D442" s="97"/>
      <c r="E442" s="97"/>
      <c r="F442" s="97"/>
      <c r="G442" s="97"/>
      <c r="H442" s="102"/>
      <c r="I442" s="97"/>
      <c r="J442" s="97"/>
      <c r="K442" s="97"/>
      <c r="L442" s="97"/>
    </row>
    <row r="443" spans="2:12" ht="11.25">
      <c r="B443" s="97"/>
      <c r="C443" s="97"/>
      <c r="D443" s="97"/>
      <c r="E443" s="97"/>
      <c r="F443" s="97"/>
      <c r="G443" s="97"/>
      <c r="H443" s="102"/>
      <c r="I443" s="97"/>
      <c r="J443" s="97"/>
      <c r="K443" s="97"/>
      <c r="L443" s="97"/>
    </row>
    <row r="444" spans="2:12" ht="11.25">
      <c r="B444" s="97"/>
      <c r="C444" s="97"/>
      <c r="D444" s="97"/>
      <c r="E444" s="97"/>
      <c r="F444" s="97"/>
      <c r="G444" s="97"/>
      <c r="H444" s="102"/>
      <c r="I444" s="97"/>
      <c r="J444" s="97"/>
      <c r="K444" s="97"/>
      <c r="L444" s="97"/>
    </row>
    <row r="445" spans="2:12" ht="11.25">
      <c r="B445" s="97"/>
      <c r="C445" s="97"/>
      <c r="D445" s="97"/>
      <c r="E445" s="97"/>
      <c r="F445" s="97"/>
      <c r="G445" s="97"/>
      <c r="H445" s="102"/>
      <c r="I445" s="97"/>
      <c r="J445" s="97"/>
      <c r="K445" s="97"/>
      <c r="L445" s="97"/>
    </row>
    <row r="446" spans="2:12" ht="11.25">
      <c r="B446" s="97"/>
      <c r="C446" s="97"/>
      <c r="D446" s="97"/>
      <c r="E446" s="97"/>
      <c r="F446" s="97"/>
      <c r="G446" s="97"/>
      <c r="H446" s="102"/>
      <c r="I446" s="97"/>
      <c r="J446" s="97"/>
      <c r="K446" s="97"/>
      <c r="L446" s="97"/>
    </row>
    <row r="447" spans="2:12" ht="11.25">
      <c r="B447" s="97"/>
      <c r="C447" s="97"/>
      <c r="D447" s="97"/>
      <c r="E447" s="97"/>
      <c r="F447" s="97"/>
      <c r="G447" s="97"/>
      <c r="H447" s="102"/>
      <c r="I447" s="97"/>
      <c r="J447" s="97"/>
      <c r="K447" s="97"/>
      <c r="L447" s="97"/>
    </row>
    <row r="448" spans="2:12" ht="11.25">
      <c r="B448" s="97"/>
      <c r="C448" s="97"/>
      <c r="D448" s="97"/>
      <c r="E448" s="97"/>
      <c r="F448" s="97"/>
      <c r="G448" s="97"/>
      <c r="H448" s="102"/>
      <c r="I448" s="97"/>
      <c r="J448" s="97"/>
      <c r="K448" s="97"/>
      <c r="L448" s="97"/>
    </row>
    <row r="449" spans="2:12" ht="11.25">
      <c r="B449" s="97"/>
      <c r="C449" s="97"/>
      <c r="D449" s="97"/>
      <c r="E449" s="97"/>
      <c r="F449" s="97"/>
      <c r="G449" s="97"/>
      <c r="H449" s="102"/>
      <c r="I449" s="97"/>
      <c r="J449" s="97"/>
      <c r="K449" s="97"/>
      <c r="L449" s="97"/>
    </row>
    <row r="450" spans="2:12" ht="11.25">
      <c r="B450" s="97"/>
      <c r="C450" s="97"/>
      <c r="D450" s="97"/>
      <c r="E450" s="97"/>
      <c r="F450" s="97"/>
      <c r="G450" s="97"/>
      <c r="H450" s="102"/>
      <c r="I450" s="97"/>
      <c r="J450" s="97"/>
      <c r="K450" s="97"/>
      <c r="L450" s="97"/>
    </row>
    <row r="451" spans="2:12" ht="11.25">
      <c r="B451" s="97"/>
      <c r="C451" s="97"/>
      <c r="D451" s="97"/>
      <c r="E451" s="97"/>
      <c r="F451" s="97"/>
      <c r="G451" s="97"/>
      <c r="H451" s="102"/>
      <c r="I451" s="97"/>
      <c r="J451" s="97"/>
      <c r="K451" s="97"/>
      <c r="L451" s="97"/>
    </row>
    <row r="452" spans="2:12" ht="11.25">
      <c r="B452" s="97"/>
      <c r="C452" s="97"/>
      <c r="D452" s="97"/>
      <c r="E452" s="97"/>
      <c r="F452" s="97"/>
      <c r="G452" s="97"/>
      <c r="H452" s="102"/>
      <c r="I452" s="97"/>
      <c r="J452" s="97"/>
      <c r="K452" s="97"/>
      <c r="L452" s="97"/>
    </row>
    <row r="453" spans="2:12" ht="11.25">
      <c r="B453" s="97"/>
      <c r="C453" s="97"/>
      <c r="D453" s="97"/>
      <c r="E453" s="97"/>
      <c r="F453" s="97"/>
      <c r="G453" s="97"/>
      <c r="H453" s="102"/>
      <c r="I453" s="97"/>
      <c r="J453" s="97"/>
      <c r="K453" s="97"/>
      <c r="L453" s="97"/>
    </row>
    <row r="454" spans="2:12" ht="11.25">
      <c r="B454" s="97"/>
      <c r="C454" s="97"/>
      <c r="D454" s="97"/>
      <c r="E454" s="97"/>
      <c r="F454" s="97"/>
      <c r="G454" s="97"/>
      <c r="H454" s="102"/>
      <c r="I454" s="97"/>
      <c r="J454" s="97"/>
      <c r="K454" s="97"/>
      <c r="L454" s="97"/>
    </row>
    <row r="455" spans="2:12" ht="11.25">
      <c r="B455" s="97"/>
      <c r="C455" s="97"/>
      <c r="D455" s="97"/>
      <c r="E455" s="97"/>
      <c r="F455" s="97"/>
      <c r="G455" s="97"/>
      <c r="H455" s="102"/>
      <c r="I455" s="97"/>
      <c r="J455" s="97"/>
      <c r="K455" s="97"/>
      <c r="L455" s="97"/>
    </row>
    <row r="456" spans="2:12" ht="11.25">
      <c r="B456" s="97"/>
      <c r="C456" s="97"/>
      <c r="D456" s="97"/>
      <c r="E456" s="97"/>
      <c r="F456" s="97"/>
      <c r="G456" s="97"/>
      <c r="H456" s="102"/>
      <c r="I456" s="97"/>
      <c r="J456" s="97"/>
      <c r="K456" s="97"/>
      <c r="L456" s="97"/>
    </row>
    <row r="457" spans="2:12" ht="11.25">
      <c r="B457" s="97"/>
      <c r="C457" s="97"/>
      <c r="D457" s="97"/>
      <c r="E457" s="97"/>
      <c r="F457" s="97"/>
      <c r="G457" s="97"/>
      <c r="H457" s="102"/>
      <c r="I457" s="97"/>
      <c r="J457" s="97"/>
      <c r="K457" s="97"/>
      <c r="L457" s="97"/>
    </row>
    <row r="458" spans="2:12" ht="11.25">
      <c r="B458" s="97"/>
      <c r="C458" s="97"/>
      <c r="D458" s="97"/>
      <c r="E458" s="97"/>
      <c r="F458" s="97"/>
      <c r="G458" s="97"/>
      <c r="H458" s="102"/>
      <c r="I458" s="97"/>
      <c r="J458" s="97"/>
      <c r="K458" s="97"/>
      <c r="L458" s="97"/>
    </row>
    <row r="459" spans="2:12" ht="11.25">
      <c r="B459" s="97"/>
      <c r="C459" s="97"/>
      <c r="D459" s="97"/>
      <c r="E459" s="97"/>
      <c r="F459" s="97"/>
      <c r="G459" s="97"/>
      <c r="H459" s="102"/>
      <c r="I459" s="97"/>
      <c r="J459" s="97"/>
      <c r="K459" s="97"/>
      <c r="L459" s="97"/>
    </row>
    <row r="460" spans="2:12" ht="11.25">
      <c r="B460" s="97"/>
      <c r="C460" s="97"/>
      <c r="D460" s="97"/>
      <c r="E460" s="97"/>
      <c r="F460" s="97"/>
      <c r="G460" s="97"/>
      <c r="H460" s="102"/>
      <c r="I460" s="97"/>
      <c r="J460" s="97"/>
      <c r="K460" s="97"/>
      <c r="L460" s="97"/>
    </row>
    <row r="461" spans="2:12" ht="11.25">
      <c r="B461" s="97"/>
      <c r="C461" s="97"/>
      <c r="D461" s="97"/>
      <c r="E461" s="97"/>
      <c r="F461" s="97"/>
      <c r="G461" s="97"/>
      <c r="H461" s="102"/>
      <c r="I461" s="97"/>
      <c r="J461" s="97"/>
      <c r="K461" s="97"/>
      <c r="L461" s="97"/>
    </row>
    <row r="462" spans="2:12" ht="11.25">
      <c r="B462" s="97"/>
      <c r="C462" s="97"/>
      <c r="D462" s="97"/>
      <c r="E462" s="97"/>
      <c r="F462" s="97"/>
      <c r="G462" s="97"/>
      <c r="H462" s="102"/>
      <c r="I462" s="97"/>
      <c r="J462" s="97"/>
      <c r="K462" s="97"/>
      <c r="L462" s="97"/>
    </row>
    <row r="463" spans="2:12" ht="11.25">
      <c r="B463" s="97"/>
      <c r="C463" s="97"/>
      <c r="D463" s="97"/>
      <c r="E463" s="97"/>
      <c r="F463" s="97"/>
      <c r="G463" s="97"/>
      <c r="H463" s="102"/>
      <c r="I463" s="97"/>
      <c r="J463" s="97"/>
      <c r="K463" s="97"/>
      <c r="L463" s="97"/>
    </row>
    <row r="464" spans="2:12" ht="11.25">
      <c r="B464" s="97"/>
      <c r="C464" s="97"/>
      <c r="D464" s="97"/>
      <c r="E464" s="97"/>
      <c r="F464" s="97"/>
      <c r="G464" s="97"/>
      <c r="H464" s="102"/>
      <c r="I464" s="97"/>
      <c r="J464" s="97"/>
      <c r="K464" s="97"/>
      <c r="L464" s="97"/>
    </row>
    <row r="465" spans="2:12" ht="11.25">
      <c r="B465" s="97"/>
      <c r="C465" s="97"/>
      <c r="D465" s="97"/>
      <c r="E465" s="97"/>
      <c r="F465" s="97"/>
      <c r="G465" s="97"/>
      <c r="H465" s="102"/>
      <c r="I465" s="97"/>
      <c r="J465" s="97"/>
      <c r="K465" s="97"/>
      <c r="L465" s="97"/>
    </row>
    <row r="466" spans="2:12" ht="11.25">
      <c r="B466" s="97"/>
      <c r="C466" s="97"/>
      <c r="D466" s="97"/>
      <c r="E466" s="97"/>
      <c r="F466" s="97"/>
      <c r="G466" s="97"/>
      <c r="H466" s="102"/>
      <c r="I466" s="97"/>
      <c r="J466" s="97"/>
      <c r="K466" s="97"/>
      <c r="L466" s="97"/>
    </row>
    <row r="467" spans="2:12" ht="11.25">
      <c r="B467" s="97"/>
      <c r="C467" s="97"/>
      <c r="D467" s="97"/>
      <c r="E467" s="97"/>
      <c r="F467" s="97"/>
      <c r="G467" s="97"/>
      <c r="H467" s="102"/>
      <c r="I467" s="97"/>
      <c r="J467" s="97"/>
      <c r="K467" s="97"/>
      <c r="L467" s="97"/>
    </row>
    <row r="468" spans="2:12" ht="11.25">
      <c r="B468" s="97"/>
      <c r="C468" s="97"/>
      <c r="D468" s="97"/>
      <c r="E468" s="97"/>
      <c r="F468" s="97"/>
      <c r="G468" s="97"/>
      <c r="H468" s="102"/>
      <c r="I468" s="97"/>
      <c r="J468" s="97"/>
      <c r="K468" s="97"/>
      <c r="L468" s="97"/>
    </row>
    <row r="469" spans="2:12" ht="11.25">
      <c r="B469" s="97"/>
      <c r="C469" s="97"/>
      <c r="D469" s="97"/>
      <c r="E469" s="97"/>
      <c r="F469" s="97"/>
      <c r="G469" s="97"/>
      <c r="H469" s="102"/>
      <c r="I469" s="97"/>
      <c r="J469" s="97"/>
      <c r="K469" s="97"/>
      <c r="L469" s="97"/>
    </row>
    <row r="470" spans="2:12" ht="11.25">
      <c r="B470" s="97"/>
      <c r="C470" s="97"/>
      <c r="D470" s="97"/>
      <c r="E470" s="97"/>
      <c r="F470" s="97"/>
      <c r="G470" s="97"/>
      <c r="H470" s="102"/>
      <c r="I470" s="97"/>
      <c r="J470" s="97"/>
      <c r="K470" s="97"/>
      <c r="L470" s="97"/>
    </row>
    <row r="471" spans="2:12" ht="11.25">
      <c r="B471" s="97"/>
      <c r="C471" s="97"/>
      <c r="D471" s="97"/>
      <c r="E471" s="97"/>
      <c r="F471" s="97"/>
      <c r="G471" s="97"/>
      <c r="H471" s="102"/>
      <c r="I471" s="97"/>
      <c r="J471" s="97"/>
      <c r="K471" s="97"/>
      <c r="L471" s="97"/>
    </row>
    <row r="472" spans="2:12" ht="11.25">
      <c r="B472" s="97"/>
      <c r="C472" s="97"/>
      <c r="D472" s="97"/>
      <c r="E472" s="97"/>
      <c r="F472" s="97"/>
      <c r="G472" s="97"/>
      <c r="H472" s="102"/>
      <c r="I472" s="97"/>
      <c r="J472" s="97"/>
      <c r="K472" s="97"/>
      <c r="L472" s="97"/>
    </row>
    <row r="473" spans="2:12" ht="11.25">
      <c r="B473" s="97"/>
      <c r="C473" s="97"/>
      <c r="D473" s="97"/>
      <c r="E473" s="97"/>
      <c r="F473" s="97"/>
      <c r="G473" s="97"/>
      <c r="H473" s="102"/>
      <c r="I473" s="97"/>
      <c r="J473" s="97"/>
      <c r="K473" s="97"/>
      <c r="L473" s="97"/>
    </row>
    <row r="474" spans="2:12" ht="11.25">
      <c r="B474" s="97"/>
      <c r="C474" s="97"/>
      <c r="D474" s="97"/>
      <c r="E474" s="97"/>
      <c r="F474" s="97"/>
      <c r="G474" s="97"/>
      <c r="H474" s="102"/>
      <c r="I474" s="97"/>
      <c r="J474" s="97"/>
      <c r="K474" s="97"/>
      <c r="L474" s="97"/>
    </row>
    <row r="475" spans="2:12" ht="11.25">
      <c r="B475" s="97"/>
      <c r="C475" s="97"/>
      <c r="D475" s="97"/>
      <c r="E475" s="97"/>
      <c r="F475" s="97"/>
      <c r="G475" s="97"/>
      <c r="H475" s="102"/>
      <c r="I475" s="97"/>
      <c r="J475" s="97"/>
      <c r="K475" s="97"/>
      <c r="L475" s="97"/>
    </row>
    <row r="476" spans="2:12" ht="11.25">
      <c r="B476" s="97"/>
      <c r="C476" s="97"/>
      <c r="D476" s="97"/>
      <c r="E476" s="97"/>
      <c r="F476" s="97"/>
      <c r="G476" s="97"/>
      <c r="H476" s="102"/>
      <c r="I476" s="97"/>
      <c r="J476" s="97"/>
      <c r="K476" s="97"/>
      <c r="L476" s="97"/>
    </row>
    <row r="477" spans="2:12" ht="11.25">
      <c r="B477" s="97"/>
      <c r="C477" s="97"/>
      <c r="D477" s="97"/>
      <c r="E477" s="97"/>
      <c r="F477" s="97"/>
      <c r="G477" s="97"/>
      <c r="H477" s="102"/>
      <c r="I477" s="97"/>
      <c r="J477" s="97"/>
      <c r="K477" s="97"/>
      <c r="L477" s="97"/>
    </row>
    <row r="478" spans="2:12" ht="11.25">
      <c r="B478" s="97"/>
      <c r="C478" s="97"/>
      <c r="D478" s="97"/>
      <c r="E478" s="97"/>
      <c r="F478" s="97"/>
      <c r="G478" s="97"/>
      <c r="H478" s="102"/>
      <c r="I478" s="97"/>
      <c r="J478" s="97"/>
      <c r="K478" s="97"/>
      <c r="L478" s="97"/>
    </row>
    <row r="479" spans="2:12" ht="11.25">
      <c r="B479" s="97"/>
      <c r="C479" s="97"/>
      <c r="D479" s="97"/>
      <c r="E479" s="97"/>
      <c r="F479" s="97"/>
      <c r="G479" s="97"/>
      <c r="H479" s="102"/>
      <c r="I479" s="97"/>
      <c r="J479" s="97"/>
      <c r="K479" s="97"/>
      <c r="L479" s="97"/>
    </row>
    <row r="480" spans="2:12" ht="11.25">
      <c r="B480" s="97"/>
      <c r="C480" s="97"/>
      <c r="D480" s="97"/>
      <c r="E480" s="97"/>
      <c r="F480" s="97"/>
      <c r="G480" s="97"/>
      <c r="H480" s="102"/>
      <c r="I480" s="97"/>
      <c r="J480" s="97"/>
      <c r="K480" s="97"/>
      <c r="L480" s="97"/>
    </row>
    <row r="481" spans="2:12" ht="11.25">
      <c r="B481" s="97"/>
      <c r="C481" s="97"/>
      <c r="D481" s="97"/>
      <c r="E481" s="97"/>
      <c r="F481" s="97"/>
      <c r="G481" s="97"/>
      <c r="H481" s="102"/>
      <c r="I481" s="97"/>
      <c r="J481" s="97"/>
      <c r="K481" s="97"/>
      <c r="L481" s="97"/>
    </row>
    <row r="482" spans="2:12" ht="11.25">
      <c r="B482" s="97"/>
      <c r="C482" s="97"/>
      <c r="D482" s="97"/>
      <c r="E482" s="97"/>
      <c r="F482" s="97"/>
      <c r="G482" s="97"/>
      <c r="H482" s="102"/>
      <c r="I482" s="97"/>
      <c r="J482" s="97"/>
      <c r="K482" s="97"/>
      <c r="L482" s="97"/>
    </row>
    <row r="483" spans="2:12" ht="11.25">
      <c r="B483" s="97"/>
      <c r="C483" s="97"/>
      <c r="D483" s="97"/>
      <c r="E483" s="97"/>
      <c r="F483" s="97"/>
      <c r="G483" s="97"/>
      <c r="H483" s="102"/>
      <c r="I483" s="97"/>
      <c r="J483" s="97"/>
      <c r="K483" s="97"/>
      <c r="L483" s="97"/>
    </row>
    <row r="484" spans="2:12" ht="11.25">
      <c r="B484" s="97"/>
      <c r="C484" s="97"/>
      <c r="D484" s="97"/>
      <c r="E484" s="97"/>
      <c r="F484" s="97"/>
      <c r="G484" s="97"/>
      <c r="H484" s="102"/>
      <c r="I484" s="97"/>
      <c r="J484" s="97"/>
      <c r="K484" s="97"/>
      <c r="L484" s="97"/>
    </row>
    <row r="485" spans="2:12" ht="11.25">
      <c r="B485" s="97"/>
      <c r="C485" s="97"/>
      <c r="D485" s="97"/>
      <c r="E485" s="97"/>
      <c r="F485" s="97"/>
      <c r="G485" s="97"/>
      <c r="H485" s="102"/>
      <c r="I485" s="97"/>
      <c r="J485" s="97"/>
      <c r="K485" s="97"/>
      <c r="L485" s="97"/>
    </row>
    <row r="486" spans="2:12" ht="11.25">
      <c r="B486" s="97"/>
      <c r="C486" s="97"/>
      <c r="D486" s="97"/>
      <c r="E486" s="97"/>
      <c r="F486" s="97"/>
      <c r="G486" s="97"/>
      <c r="H486" s="102"/>
      <c r="I486" s="97"/>
      <c r="J486" s="97"/>
      <c r="K486" s="97"/>
      <c r="L486" s="97"/>
    </row>
    <row r="487" spans="2:12" ht="11.25">
      <c r="B487" s="97"/>
      <c r="C487" s="97"/>
      <c r="D487" s="97"/>
      <c r="E487" s="97"/>
      <c r="F487" s="97"/>
      <c r="G487" s="97"/>
      <c r="H487" s="102"/>
      <c r="I487" s="97"/>
      <c r="J487" s="97"/>
      <c r="K487" s="97"/>
      <c r="L487" s="97"/>
    </row>
    <row r="488" spans="2:12" ht="11.25">
      <c r="B488" s="97"/>
      <c r="C488" s="97"/>
      <c r="D488" s="97"/>
      <c r="E488" s="97"/>
      <c r="F488" s="97"/>
      <c r="G488" s="97"/>
      <c r="H488" s="102"/>
      <c r="I488" s="97"/>
      <c r="J488" s="97"/>
      <c r="K488" s="97"/>
      <c r="L488" s="97"/>
    </row>
    <row r="489" spans="2:12" ht="11.25">
      <c r="B489" s="97"/>
      <c r="C489" s="97"/>
      <c r="D489" s="97"/>
      <c r="E489" s="97"/>
      <c r="F489" s="97"/>
      <c r="G489" s="97"/>
      <c r="H489" s="102"/>
      <c r="I489" s="97"/>
      <c r="J489" s="97"/>
      <c r="K489" s="97"/>
      <c r="L489" s="97"/>
    </row>
    <row r="490" spans="2:12" ht="11.25">
      <c r="B490" s="97"/>
      <c r="C490" s="97"/>
      <c r="D490" s="97"/>
      <c r="E490" s="97"/>
      <c r="F490" s="97"/>
      <c r="G490" s="97"/>
      <c r="H490" s="102"/>
      <c r="I490" s="97"/>
      <c r="J490" s="97"/>
      <c r="K490" s="97"/>
      <c r="L490" s="97"/>
    </row>
    <row r="491" spans="2:12" ht="11.25">
      <c r="B491" s="97"/>
      <c r="C491" s="97"/>
      <c r="D491" s="97"/>
      <c r="E491" s="97"/>
      <c r="F491" s="97"/>
      <c r="G491" s="97"/>
      <c r="H491" s="102"/>
      <c r="I491" s="97"/>
      <c r="J491" s="97"/>
      <c r="K491" s="97"/>
      <c r="L491" s="97"/>
    </row>
    <row r="492" spans="2:12" ht="11.25">
      <c r="B492" s="97"/>
      <c r="C492" s="97"/>
      <c r="D492" s="97"/>
      <c r="E492" s="97"/>
      <c r="F492" s="97"/>
      <c r="G492" s="97"/>
      <c r="H492" s="102"/>
      <c r="I492" s="97"/>
      <c r="J492" s="97"/>
      <c r="K492" s="97"/>
      <c r="L492" s="97"/>
    </row>
    <row r="493" spans="2:12" ht="11.25">
      <c r="B493" s="97"/>
      <c r="C493" s="97"/>
      <c r="D493" s="97"/>
      <c r="E493" s="97"/>
      <c r="F493" s="97"/>
      <c r="G493" s="97"/>
      <c r="H493" s="102"/>
      <c r="I493" s="97"/>
      <c r="J493" s="97"/>
      <c r="K493" s="97"/>
      <c r="L493" s="97"/>
    </row>
    <row r="494" spans="2:12" ht="11.25">
      <c r="B494" s="97"/>
      <c r="C494" s="97"/>
      <c r="D494" s="97"/>
      <c r="E494" s="97"/>
      <c r="F494" s="97"/>
      <c r="G494" s="97"/>
      <c r="H494" s="102"/>
      <c r="I494" s="97"/>
      <c r="J494" s="97"/>
      <c r="K494" s="97"/>
      <c r="L494" s="97"/>
    </row>
    <row r="495" spans="2:12" ht="11.25">
      <c r="B495" s="97"/>
      <c r="C495" s="97"/>
      <c r="D495" s="97"/>
      <c r="E495" s="97"/>
      <c r="F495" s="97"/>
      <c r="G495" s="97"/>
      <c r="H495" s="102"/>
      <c r="I495" s="97"/>
      <c r="J495" s="97"/>
      <c r="K495" s="97"/>
      <c r="L495" s="97"/>
    </row>
    <row r="496" spans="2:12" ht="11.25">
      <c r="B496" s="97"/>
      <c r="C496" s="97"/>
      <c r="D496" s="97"/>
      <c r="E496" s="97"/>
      <c r="F496" s="97"/>
      <c r="G496" s="97"/>
      <c r="H496" s="102"/>
      <c r="I496" s="97"/>
      <c r="J496" s="97"/>
      <c r="K496" s="97"/>
      <c r="L496" s="97"/>
    </row>
    <row r="497" spans="2:12" ht="11.25">
      <c r="B497" s="97"/>
      <c r="C497" s="97"/>
      <c r="D497" s="97"/>
      <c r="E497" s="97"/>
      <c r="F497" s="97"/>
      <c r="G497" s="97"/>
      <c r="H497" s="102"/>
      <c r="I497" s="97"/>
      <c r="J497" s="97"/>
      <c r="K497" s="97"/>
      <c r="L497" s="97"/>
    </row>
    <row r="498" spans="2:12" ht="11.25">
      <c r="B498" s="97"/>
      <c r="C498" s="97"/>
      <c r="D498" s="97"/>
      <c r="E498" s="97"/>
      <c r="F498" s="97"/>
      <c r="G498" s="97"/>
      <c r="H498" s="102"/>
      <c r="I498" s="97"/>
      <c r="J498" s="97"/>
      <c r="K498" s="97"/>
      <c r="L498" s="97"/>
    </row>
    <row r="499" spans="2:12" ht="11.25">
      <c r="B499" s="97"/>
      <c r="C499" s="97"/>
      <c r="D499" s="97"/>
      <c r="E499" s="97"/>
      <c r="F499" s="97"/>
      <c r="G499" s="97"/>
      <c r="H499" s="102"/>
      <c r="I499" s="97"/>
      <c r="J499" s="97"/>
      <c r="K499" s="97"/>
      <c r="L499" s="97"/>
    </row>
    <row r="500" spans="2:12" ht="11.25">
      <c r="B500" s="97"/>
      <c r="C500" s="97"/>
      <c r="D500" s="97"/>
      <c r="E500" s="97"/>
      <c r="F500" s="97"/>
      <c r="G500" s="97"/>
      <c r="H500" s="102"/>
      <c r="I500" s="97"/>
      <c r="J500" s="97"/>
      <c r="K500" s="97"/>
      <c r="L500" s="97"/>
    </row>
    <row r="501" spans="2:12" ht="11.25">
      <c r="B501" s="97"/>
      <c r="C501" s="97"/>
      <c r="D501" s="97"/>
      <c r="E501" s="97"/>
      <c r="F501" s="97"/>
      <c r="G501" s="97"/>
      <c r="H501" s="102"/>
      <c r="I501" s="97"/>
      <c r="J501" s="97"/>
      <c r="K501" s="97"/>
      <c r="L501" s="97"/>
    </row>
    <row r="502" spans="2:12" ht="11.25">
      <c r="B502" s="97"/>
      <c r="C502" s="97"/>
      <c r="D502" s="97"/>
      <c r="E502" s="97"/>
      <c r="F502" s="97"/>
      <c r="G502" s="97"/>
      <c r="H502" s="102"/>
      <c r="I502" s="97"/>
      <c r="J502" s="97"/>
      <c r="K502" s="97"/>
      <c r="L502" s="97"/>
    </row>
    <row r="503" spans="2:12" ht="11.25">
      <c r="B503" s="97"/>
      <c r="C503" s="97"/>
      <c r="D503" s="97"/>
      <c r="E503" s="97"/>
      <c r="F503" s="97"/>
      <c r="G503" s="97"/>
      <c r="H503" s="102"/>
      <c r="I503" s="97"/>
      <c r="J503" s="97"/>
      <c r="K503" s="97"/>
      <c r="L503" s="97"/>
    </row>
    <row r="504" spans="2:12" ht="11.25">
      <c r="B504" s="97"/>
      <c r="C504" s="97"/>
      <c r="D504" s="97"/>
      <c r="E504" s="97"/>
      <c r="F504" s="97"/>
      <c r="G504" s="97"/>
      <c r="H504" s="102"/>
      <c r="I504" s="97"/>
      <c r="J504" s="97"/>
      <c r="K504" s="97"/>
      <c r="L504" s="97"/>
    </row>
    <row r="505" spans="2:12" ht="11.25">
      <c r="B505" s="97"/>
      <c r="C505" s="97"/>
      <c r="D505" s="97"/>
      <c r="E505" s="97"/>
      <c r="F505" s="97"/>
      <c r="G505" s="97"/>
      <c r="H505" s="102"/>
      <c r="I505" s="97"/>
      <c r="J505" s="97"/>
      <c r="K505" s="97"/>
      <c r="L505" s="97"/>
    </row>
    <row r="506" spans="2:12" ht="11.25">
      <c r="B506" s="97"/>
      <c r="C506" s="97"/>
      <c r="D506" s="97"/>
      <c r="E506" s="97"/>
      <c r="F506" s="97"/>
      <c r="G506" s="97"/>
      <c r="H506" s="102"/>
      <c r="I506" s="97"/>
      <c r="J506" s="97"/>
      <c r="K506" s="97"/>
      <c r="L506" s="97"/>
    </row>
    <row r="507" spans="2:12" ht="11.25">
      <c r="B507" s="97"/>
      <c r="C507" s="97"/>
      <c r="D507" s="97"/>
      <c r="E507" s="97"/>
      <c r="F507" s="97"/>
      <c r="G507" s="97"/>
      <c r="H507" s="102"/>
      <c r="I507" s="97"/>
      <c r="J507" s="97"/>
      <c r="K507" s="97"/>
      <c r="L507" s="97"/>
    </row>
    <row r="508" spans="2:12" ht="11.25">
      <c r="B508" s="97"/>
      <c r="C508" s="97"/>
      <c r="D508" s="97"/>
      <c r="E508" s="97"/>
      <c r="F508" s="97"/>
      <c r="G508" s="97"/>
      <c r="H508" s="102"/>
      <c r="I508" s="97"/>
      <c r="J508" s="97"/>
      <c r="K508" s="97"/>
      <c r="L508" s="97"/>
    </row>
    <row r="509" spans="2:12" ht="11.25">
      <c r="B509" s="97"/>
      <c r="C509" s="97"/>
      <c r="D509" s="97"/>
      <c r="E509" s="97"/>
      <c r="F509" s="97"/>
      <c r="G509" s="97"/>
      <c r="H509" s="102"/>
      <c r="I509" s="97"/>
      <c r="J509" s="97"/>
      <c r="K509" s="97"/>
      <c r="L509" s="97"/>
    </row>
    <row r="510" spans="2:12" ht="11.25">
      <c r="B510" s="97"/>
      <c r="C510" s="97"/>
      <c r="D510" s="97"/>
      <c r="E510" s="97"/>
      <c r="F510" s="97"/>
      <c r="G510" s="97"/>
      <c r="H510" s="102"/>
      <c r="I510" s="97"/>
      <c r="J510" s="97"/>
      <c r="K510" s="97"/>
      <c r="L510" s="97"/>
    </row>
    <row r="511" spans="2:12" ht="11.25">
      <c r="B511" s="97"/>
      <c r="C511" s="97"/>
      <c r="D511" s="97"/>
      <c r="E511" s="97"/>
      <c r="F511" s="97"/>
      <c r="G511" s="97"/>
      <c r="H511" s="102"/>
      <c r="I511" s="97"/>
      <c r="J511" s="97"/>
      <c r="K511" s="97"/>
      <c r="L511" s="97"/>
    </row>
    <row r="512" spans="2:12" ht="11.25">
      <c r="B512" s="97"/>
      <c r="C512" s="97"/>
      <c r="D512" s="97"/>
      <c r="E512" s="97"/>
      <c r="F512" s="97"/>
      <c r="G512" s="97"/>
      <c r="H512" s="102"/>
      <c r="I512" s="97"/>
      <c r="J512" s="97"/>
      <c r="K512" s="97"/>
      <c r="L512" s="97"/>
    </row>
    <row r="513" spans="2:12" ht="11.25">
      <c r="B513" s="97"/>
      <c r="C513" s="97"/>
      <c r="D513" s="97"/>
      <c r="E513" s="97"/>
      <c r="F513" s="97"/>
      <c r="G513" s="97"/>
      <c r="H513" s="102"/>
      <c r="I513" s="97"/>
      <c r="J513" s="97"/>
      <c r="K513" s="97"/>
      <c r="L513" s="97"/>
    </row>
    <row r="514" spans="2:12" ht="11.25">
      <c r="B514" s="97"/>
      <c r="C514" s="97"/>
      <c r="D514" s="97"/>
      <c r="E514" s="97"/>
      <c r="F514" s="97"/>
      <c r="G514" s="97"/>
      <c r="H514" s="102"/>
      <c r="I514" s="97"/>
      <c r="J514" s="97"/>
      <c r="K514" s="97"/>
      <c r="L514" s="97"/>
    </row>
  </sheetData>
  <sheetProtection/>
  <mergeCells count="10">
    <mergeCell ref="I7:I9"/>
    <mergeCell ref="A4:I4"/>
    <mergeCell ref="E2:I2"/>
    <mergeCell ref="D7:G7"/>
    <mergeCell ref="D8:D9"/>
    <mergeCell ref="C7:C9"/>
    <mergeCell ref="G8:G9"/>
    <mergeCell ref="F8:F9"/>
    <mergeCell ref="E8:E9"/>
    <mergeCell ref="H7:H9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User2</cp:lastModifiedBy>
  <cp:lastPrinted>2019-11-15T03:32:14Z</cp:lastPrinted>
  <dcterms:created xsi:type="dcterms:W3CDTF">2005-08-08T03:52:14Z</dcterms:created>
  <dcterms:modified xsi:type="dcterms:W3CDTF">2019-12-16T05:53:07Z</dcterms:modified>
  <cp:category/>
  <cp:version/>
  <cp:contentType/>
  <cp:contentStatus/>
</cp:coreProperties>
</file>