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externalReferences>
    <externalReference r:id="rId4"/>
  </externalReferences>
  <definedNames>
    <definedName name="_xlnm.Print_Titles" localSheetId="0">'прил 6'!$8:$8</definedName>
    <definedName name="_xlnm.Print_Area" localSheetId="0">'прил 6'!$A$1:$E$48</definedName>
  </definedNames>
  <calcPr fullCalcOnLoad="1"/>
</workbook>
</file>

<file path=xl/sharedStrings.xml><?xml version="1.0" encoding="utf-8"?>
<sst xmlns="http://schemas.openxmlformats.org/spreadsheetml/2006/main" count="112" uniqueCount="64">
  <si>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</si>
  <si>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</si>
  <si>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</si>
  <si>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</si>
  <si>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</si>
  <si>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</si>
  <si>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</si>
  <si>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</si>
  <si>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</si>
  <si>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</si>
  <si>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</si>
  <si>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</si>
  <si>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</si>
  <si>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</si>
  <si>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</si>
  <si>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</si>
  <si>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</si>
  <si>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</si>
  <si>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</si>
  <si>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</si>
  <si>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</si>
  <si>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</si>
  <si>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</si>
  <si>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</si>
  <si>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</si>
  <si>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</si>
  <si>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</si>
  <si>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</si>
  <si>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</si>
  <si>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</si>
  <si>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</si>
  <si>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</si>
  <si>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</si>
  <si>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</si>
  <si>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</si>
  <si>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</si>
  <si>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</si>
  <si>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</si>
  <si>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</si>
  <si>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</si>
  <si>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</si>
  <si>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</si>
  <si>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</si>
  <si>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</si>
  <si>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</si>
  <si>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</si>
  <si>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</si>
  <si>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 xml:space="preserve">Молодежная политика </t>
  </si>
  <si>
    <t>Функционирование высшего должностного лица субъекта  Российской Федерации и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</si>
  <si>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</si>
  <si>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</si>
  <si>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</si>
  <si>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</si>
  <si>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</si>
  <si>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</si>
  <si>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</si>
  <si>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</si>
  <si>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РАСПРЕДЕЛЕНИЕ БЮДЖЕТНЫХ АССИГНОВАНИЙ ПО РАЗДЕЛАМ И ПОДРАЗДЕЛАМ КЛАССИФИКАЦИИ РАСХОДОВ БЮДЖЕТОВ НА 2021 - 2022 ГОДЫ</t>
  </si>
  <si>
    <t xml:space="preserve">Приложение 6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      от 20.12.2019г №10/1-РД   </t>
  </si>
  <si>
    <t>2021г.</t>
  </si>
  <si>
    <t>2022г.</t>
  </si>
  <si>
    <t>Раздел</t>
  </si>
  <si>
    <t>Подраздел</t>
  </si>
  <si>
    <t>Приложение 4                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         от 23 .06.2020 года  №5/3   -РД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</si>
</sst>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  <xf numFmtId="178" fontId="5" fillId="0" borderId="0" xfId="0" applyNumberFormat="1" applyFont="1" applyFill="1" applyAlignment="1">
      <alignment horizontal="right" wrapText="1"/>
    </xf>
    <xf numFmtId="178" fontId="5" fillId="0" borderId="0" xfId="0" applyNumberFormat="1" applyFont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20\&#1044;&#1059;&#1052;&#1040;\&#1064;&#1072;&#1073;&#1083;&#1086;&#1085;%202021-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2">
          <cell r="G12">
            <v>4690.6</v>
          </cell>
          <cell r="H12">
            <v>4875.6</v>
          </cell>
        </row>
        <row r="34">
          <cell r="G34">
            <v>42</v>
          </cell>
          <cell r="H34">
            <v>39</v>
          </cell>
        </row>
        <row r="58">
          <cell r="G58">
            <v>179.5</v>
          </cell>
          <cell r="H58">
            <v>179.5</v>
          </cell>
        </row>
        <row r="69">
          <cell r="G69">
            <v>25552.4</v>
          </cell>
          <cell r="H69">
            <v>20487.8</v>
          </cell>
        </row>
        <row r="125">
          <cell r="G125">
            <v>2198.3999999999996</v>
          </cell>
          <cell r="H125">
            <v>2269.7999999999997</v>
          </cell>
        </row>
        <row r="174">
          <cell r="G174">
            <v>62572.7</v>
          </cell>
          <cell r="H174">
            <v>62572.7</v>
          </cell>
        </row>
        <row r="198">
          <cell r="G198">
            <v>170467.3</v>
          </cell>
          <cell r="H198">
            <v>171563.5</v>
          </cell>
        </row>
        <row r="251">
          <cell r="G251">
            <v>9191.300000000001</v>
          </cell>
          <cell r="H251">
            <v>9088</v>
          </cell>
        </row>
        <row r="267">
          <cell r="G267">
            <v>94.5</v>
          </cell>
          <cell r="H267">
            <v>91.5</v>
          </cell>
        </row>
        <row r="296">
          <cell r="G296">
            <v>1241.6</v>
          </cell>
          <cell r="H296">
            <v>1241.6</v>
          </cell>
        </row>
        <row r="313">
          <cell r="G313">
            <v>10993.2</v>
          </cell>
          <cell r="H313">
            <v>11201.5</v>
          </cell>
        </row>
        <row r="388">
          <cell r="G388">
            <v>10168.2</v>
          </cell>
          <cell r="H388">
            <v>10168.2</v>
          </cell>
        </row>
        <row r="424">
          <cell r="G424">
            <v>11938.9</v>
          </cell>
          <cell r="H424">
            <v>12354.4</v>
          </cell>
        </row>
        <row r="459">
          <cell r="G459">
            <v>37.2</v>
          </cell>
          <cell r="H459">
            <v>34.2</v>
          </cell>
        </row>
        <row r="474">
          <cell r="G474">
            <v>41383.7</v>
          </cell>
          <cell r="H474">
            <v>41913.1</v>
          </cell>
        </row>
        <row r="491">
          <cell r="G491">
            <v>2051</v>
          </cell>
          <cell r="H491">
            <v>2051</v>
          </cell>
        </row>
        <row r="499">
          <cell r="G499">
            <v>25820.1</v>
          </cell>
          <cell r="H499">
            <v>26732.999999999996</v>
          </cell>
        </row>
        <row r="527">
          <cell r="G527">
            <v>3.8</v>
          </cell>
          <cell r="H527">
            <v>25.7</v>
          </cell>
        </row>
        <row r="534">
          <cell r="G534">
            <v>400</v>
          </cell>
          <cell r="H534">
            <v>400</v>
          </cell>
        </row>
        <row r="539">
          <cell r="G539">
            <v>11714.2</v>
          </cell>
          <cell r="H539">
            <v>12304.2</v>
          </cell>
        </row>
        <row r="658">
          <cell r="G658">
            <v>5297.8</v>
          </cell>
          <cell r="H658">
            <v>5494</v>
          </cell>
        </row>
        <row r="681">
          <cell r="G681">
            <v>17.4</v>
          </cell>
          <cell r="H681">
            <v>17.4</v>
          </cell>
        </row>
        <row r="692">
          <cell r="G692">
            <v>493.2</v>
          </cell>
          <cell r="H692">
            <v>493.2</v>
          </cell>
        </row>
        <row r="698">
          <cell r="G698">
            <v>3.9</v>
          </cell>
          <cell r="H698">
            <v>3.9</v>
          </cell>
        </row>
        <row r="704">
          <cell r="G704">
            <v>1689.2</v>
          </cell>
          <cell r="H704">
            <v>2625.2</v>
          </cell>
        </row>
        <row r="713">
          <cell r="G713">
            <v>276</v>
          </cell>
          <cell r="H713">
            <v>276</v>
          </cell>
        </row>
        <row r="719">
          <cell r="G719">
            <v>125.8</v>
          </cell>
          <cell r="H719">
            <v>113.8</v>
          </cell>
        </row>
        <row r="738">
          <cell r="G738">
            <v>55.400000000000006</v>
          </cell>
          <cell r="H738">
            <v>55.400000000000006</v>
          </cell>
        </row>
        <row r="758">
          <cell r="G758">
            <v>3593</v>
          </cell>
          <cell r="H758">
            <v>3737</v>
          </cell>
        </row>
        <row r="765">
          <cell r="G765">
            <v>301.40000000000003</v>
          </cell>
          <cell r="H765">
            <v>301.40000000000003</v>
          </cell>
        </row>
        <row r="772">
          <cell r="G772">
            <v>974.6</v>
          </cell>
          <cell r="H772">
            <v>974.6</v>
          </cell>
        </row>
        <row r="792">
          <cell r="G792">
            <v>43711.2</v>
          </cell>
          <cell r="H792">
            <v>124580.59999999999</v>
          </cell>
        </row>
        <row r="806">
          <cell r="G806">
            <v>2274.9</v>
          </cell>
          <cell r="H806">
            <v>2337.1</v>
          </cell>
        </row>
        <row r="826">
          <cell r="G826">
            <v>558.1</v>
          </cell>
          <cell r="H826">
            <v>558.1</v>
          </cell>
        </row>
        <row r="844">
          <cell r="G844">
            <v>5</v>
          </cell>
          <cell r="H844">
            <v>5</v>
          </cell>
        </row>
        <row r="880">
          <cell r="G880">
            <v>32.8</v>
          </cell>
          <cell r="H880">
            <v>32.8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4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25390625" style="1" customWidth="1"/>
    <col min="2" max="2" width="9.00390625" style="2" customWidth="1"/>
    <col min="3" max="3" width="8.00390625" style="2" customWidth="1"/>
    <col min="4" max="4" width="17.125" style="4" customWidth="1"/>
    <col min="5" max="5" width="18.25390625" style="1" customWidth="1"/>
    <col min="6" max="16384" width="9.125" style="1" customWidth="1"/>
  </cols>
  <sheetData>
    <row r="1" spans="2:5" ht="124.5" customHeight="1">
      <c r="B1" s="24" t="s">
        <v>63</v>
      </c>
      <c r="C1" s="25"/>
      <c r="D1" s="25"/>
      <c r="E1" s="25"/>
    </row>
    <row r="2" spans="2:5" ht="93.75" customHeight="1">
      <c r="B2" s="23" t="s">
        <v>58</v>
      </c>
      <c r="C2" s="23"/>
      <c r="D2" s="23"/>
      <c r="E2" s="23"/>
    </row>
    <row r="3" spans="2:5" ht="6.75" customHeight="1">
      <c r="B3" s="7"/>
      <c r="C3" s="7"/>
      <c r="D3" s="7"/>
      <c r="E3" s="7"/>
    </row>
    <row r="4" spans="2:4" ht="15.75" customHeight="1">
      <c r="B4" s="7"/>
      <c r="C4" s="7"/>
      <c r="D4" s="7"/>
    </row>
    <row r="5" spans="1:5" ht="31.5" customHeight="1">
      <c r="A5" s="22" t="s">
        <v>57</v>
      </c>
      <c r="B5" s="22"/>
      <c r="C5" s="22"/>
      <c r="D5" s="22"/>
      <c r="E5" s="22"/>
    </row>
    <row r="6" spans="1:5" ht="15">
      <c r="A6" s="20"/>
      <c r="B6" s="20"/>
      <c r="C6" s="20"/>
      <c r="D6" s="20"/>
      <c r="E6" s="19" t="s">
        <v>42</v>
      </c>
    </row>
    <row r="7" spans="1:5" ht="18" customHeight="1">
      <c r="A7" s="28" t="s">
        <v>56</v>
      </c>
      <c r="B7" s="29" t="s">
        <v>61</v>
      </c>
      <c r="C7" s="29" t="s">
        <v>62</v>
      </c>
      <c r="D7" s="26" t="s">
        <v>27</v>
      </c>
      <c r="E7" s="27"/>
    </row>
    <row r="8" spans="1:5" ht="18" customHeight="1">
      <c r="A8" s="28"/>
      <c r="B8" s="29"/>
      <c r="C8" s="29"/>
      <c r="D8" s="21" t="s">
        <v>59</v>
      </c>
      <c r="E8" s="21" t="s">
        <v>60</v>
      </c>
    </row>
    <row r="9" spans="1:5" ht="15">
      <c r="A9" s="8" t="s">
        <v>16</v>
      </c>
      <c r="B9" s="9" t="s">
        <v>18</v>
      </c>
      <c r="C9" s="9"/>
      <c r="D9" s="10">
        <f>SUM(D10:D16)</f>
        <v>65534.299999999996</v>
      </c>
      <c r="E9" s="10">
        <f>SUM(E10:E16)</f>
        <v>67912.6</v>
      </c>
    </row>
    <row r="10" spans="1:5" ht="47.25" customHeight="1">
      <c r="A10" s="11" t="s">
        <v>48</v>
      </c>
      <c r="B10" s="12" t="s">
        <v>18</v>
      </c>
      <c r="C10" s="12" t="s">
        <v>4</v>
      </c>
      <c r="D10" s="13">
        <f>SUM('[1]9'!G491)</f>
        <v>2051</v>
      </c>
      <c r="E10" s="13">
        <f>SUM('[1]9'!H491)</f>
        <v>2051</v>
      </c>
    </row>
    <row r="11" spans="1:5" ht="59.25" customHeight="1">
      <c r="A11" s="11" t="s">
        <v>49</v>
      </c>
      <c r="B11" s="12" t="s">
        <v>18</v>
      </c>
      <c r="C11" s="12" t="s">
        <v>5</v>
      </c>
      <c r="D11" s="13">
        <f>SUM('[1]9'!G826)</f>
        <v>558.1</v>
      </c>
      <c r="E11" s="13">
        <f>SUM('[1]9'!H826)</f>
        <v>558.1</v>
      </c>
    </row>
    <row r="12" spans="1:5" ht="56.25" customHeight="1">
      <c r="A12" s="11" t="s">
        <v>50</v>
      </c>
      <c r="B12" s="12" t="s">
        <v>18</v>
      </c>
      <c r="C12" s="12" t="s">
        <v>6</v>
      </c>
      <c r="D12" s="13">
        <f>SUM('[1]9'!G499)</f>
        <v>25820.1</v>
      </c>
      <c r="E12" s="13">
        <f>SUM('[1]9'!H499)</f>
        <v>26732.999999999996</v>
      </c>
    </row>
    <row r="13" spans="1:5" ht="18" customHeight="1">
      <c r="A13" s="18" t="s">
        <v>52</v>
      </c>
      <c r="B13" s="12" t="s">
        <v>18</v>
      </c>
      <c r="C13" s="12" t="s">
        <v>7</v>
      </c>
      <c r="D13" s="13">
        <f>SUM('[1]9'!G527)</f>
        <v>3.8</v>
      </c>
      <c r="E13" s="13">
        <f>SUM('[1]9'!H527)</f>
        <v>25.7</v>
      </c>
    </row>
    <row r="14" spans="1:5" s="3" customFormat="1" ht="45">
      <c r="A14" s="11" t="s">
        <v>51</v>
      </c>
      <c r="B14" s="12" t="s">
        <v>18</v>
      </c>
      <c r="C14" s="12" t="s">
        <v>8</v>
      </c>
      <c r="D14" s="13">
        <v>13048.2</v>
      </c>
      <c r="E14" s="13">
        <v>13486.2</v>
      </c>
    </row>
    <row r="15" spans="1:5" s="3" customFormat="1" ht="15">
      <c r="A15" s="11" t="s">
        <v>2</v>
      </c>
      <c r="B15" s="12" t="s">
        <v>18</v>
      </c>
      <c r="C15" s="12" t="s">
        <v>21</v>
      </c>
      <c r="D15" s="13">
        <f>SUM('[1]9'!G534)</f>
        <v>400</v>
      </c>
      <c r="E15" s="13">
        <f>SUM('[1]9'!H534)</f>
        <v>400</v>
      </c>
    </row>
    <row r="16" spans="1:5" ht="15">
      <c r="A16" s="11" t="s">
        <v>3</v>
      </c>
      <c r="B16" s="12" t="s">
        <v>18</v>
      </c>
      <c r="C16" s="12" t="s">
        <v>31</v>
      </c>
      <c r="D16" s="13">
        <f>SUM('[1]9'!G424+'[1]9'!G539)</f>
        <v>23653.1</v>
      </c>
      <c r="E16" s="13">
        <f>SUM('[1]9'!H424+'[1]9'!H539)</f>
        <v>24658.6</v>
      </c>
    </row>
    <row r="17" spans="1:5" s="3" customFormat="1" ht="30">
      <c r="A17" s="8" t="s">
        <v>17</v>
      </c>
      <c r="B17" s="9" t="s">
        <v>5</v>
      </c>
      <c r="C17" s="9"/>
      <c r="D17" s="10">
        <f>SUM(D18:D19)</f>
        <v>5315.2</v>
      </c>
      <c r="E17" s="10">
        <f>SUM(E18:E19)</f>
        <v>5511.4</v>
      </c>
    </row>
    <row r="18" spans="1:5" s="3" customFormat="1" ht="45">
      <c r="A18" s="8" t="s">
        <v>55</v>
      </c>
      <c r="B18" s="9" t="s">
        <v>5</v>
      </c>
      <c r="C18" s="9" t="s">
        <v>19</v>
      </c>
      <c r="D18" s="10">
        <f>SUM('[1]9'!G658)</f>
        <v>5297.8</v>
      </c>
      <c r="E18" s="10">
        <f>SUM('[1]9'!H658)</f>
        <v>5494</v>
      </c>
    </row>
    <row r="19" spans="1:5" s="3" customFormat="1" ht="45">
      <c r="A19" s="8" t="s">
        <v>54</v>
      </c>
      <c r="B19" s="9" t="s">
        <v>5</v>
      </c>
      <c r="C19" s="9" t="s">
        <v>35</v>
      </c>
      <c r="D19" s="10">
        <f>SUM('[1]9'!G681)</f>
        <v>17.4</v>
      </c>
      <c r="E19" s="10">
        <f>SUM('[1]9'!H681)</f>
        <v>17.4</v>
      </c>
    </row>
    <row r="20" spans="1:5" s="3" customFormat="1" ht="15">
      <c r="A20" s="14" t="s">
        <v>38</v>
      </c>
      <c r="B20" s="15" t="s">
        <v>6</v>
      </c>
      <c r="C20" s="15"/>
      <c r="D20" s="16">
        <f>SUM(D21:D22)</f>
        <v>497.09999999999997</v>
      </c>
      <c r="E20" s="16">
        <f>SUM(E21:E22)</f>
        <v>497.09999999999997</v>
      </c>
    </row>
    <row r="21" spans="1:5" s="3" customFormat="1" ht="27.75" customHeight="1">
      <c r="A21" s="14" t="s">
        <v>39</v>
      </c>
      <c r="B21" s="15" t="s">
        <v>6</v>
      </c>
      <c r="C21" s="15" t="s">
        <v>7</v>
      </c>
      <c r="D21" s="16">
        <f>SUM('[1]9'!G692)</f>
        <v>493.2</v>
      </c>
      <c r="E21" s="16">
        <f>SUM('[1]9'!H692)</f>
        <v>493.2</v>
      </c>
    </row>
    <row r="22" spans="1:5" s="3" customFormat="1" ht="30">
      <c r="A22" s="8" t="s">
        <v>53</v>
      </c>
      <c r="B22" s="15" t="s">
        <v>6</v>
      </c>
      <c r="C22" s="15" t="s">
        <v>11</v>
      </c>
      <c r="D22" s="16">
        <f>SUM('[1]9'!G698)</f>
        <v>3.9</v>
      </c>
      <c r="E22" s="16">
        <f>SUM('[1]9'!H698)</f>
        <v>3.9</v>
      </c>
    </row>
    <row r="23" spans="1:5" s="3" customFormat="1" ht="13.5" customHeight="1">
      <c r="A23" s="14" t="s">
        <v>45</v>
      </c>
      <c r="B23" s="15" t="s">
        <v>7</v>
      </c>
      <c r="C23" s="15"/>
      <c r="D23" s="16">
        <f>SUM(D24)</f>
        <v>1689.2</v>
      </c>
      <c r="E23" s="16">
        <f>SUM(E24)</f>
        <v>2625.2</v>
      </c>
    </row>
    <row r="24" spans="1:5" ht="15.75" customHeight="1">
      <c r="A24" s="14" t="s">
        <v>46</v>
      </c>
      <c r="B24" s="15" t="s">
        <v>7</v>
      </c>
      <c r="C24" s="15" t="s">
        <v>18</v>
      </c>
      <c r="D24" s="16">
        <f>SUM('[1]9'!G704)</f>
        <v>1689.2</v>
      </c>
      <c r="E24" s="16">
        <f>SUM('[1]9'!H704)</f>
        <v>2625.2</v>
      </c>
    </row>
    <row r="25" spans="1:5" ht="27" customHeight="1">
      <c r="A25" s="8" t="s">
        <v>12</v>
      </c>
      <c r="B25" s="9" t="s">
        <v>8</v>
      </c>
      <c r="C25" s="9"/>
      <c r="D25" s="10">
        <f>D26</f>
        <v>276</v>
      </c>
      <c r="E25" s="10">
        <f>E26</f>
        <v>276</v>
      </c>
    </row>
    <row r="26" spans="1:5" ht="30">
      <c r="A26" s="8" t="s">
        <v>14</v>
      </c>
      <c r="B26" s="9" t="s">
        <v>8</v>
      </c>
      <c r="C26" s="9" t="s">
        <v>7</v>
      </c>
      <c r="D26" s="10">
        <f>SUM('[1]9'!G713)</f>
        <v>276</v>
      </c>
      <c r="E26" s="10">
        <f>SUM('[1]9'!H713)</f>
        <v>276</v>
      </c>
    </row>
    <row r="27" spans="1:5" s="3" customFormat="1" ht="15">
      <c r="A27" s="8" t="s">
        <v>13</v>
      </c>
      <c r="B27" s="9" t="s">
        <v>9</v>
      </c>
      <c r="C27" s="9"/>
      <c r="D27" s="10">
        <f>SUM(D28:D33)</f>
        <v>259728.9</v>
      </c>
      <c r="E27" s="10">
        <f>SUM(E28:E33)</f>
        <v>261094.1</v>
      </c>
    </row>
    <row r="28" spans="1:5" s="3" customFormat="1" ht="15.75" customHeight="1">
      <c r="A28" s="8" t="s">
        <v>29</v>
      </c>
      <c r="B28" s="9" t="s">
        <v>9</v>
      </c>
      <c r="C28" s="9" t="s">
        <v>18</v>
      </c>
      <c r="D28" s="10">
        <f>SUM('[1]9'!G174)</f>
        <v>62572.7</v>
      </c>
      <c r="E28" s="10">
        <f>SUM('[1]9'!H174)</f>
        <v>62572.7</v>
      </c>
    </row>
    <row r="29" spans="1:5" s="3" customFormat="1" ht="15.75" customHeight="1">
      <c r="A29" s="8" t="s">
        <v>22</v>
      </c>
      <c r="B29" s="9" t="s">
        <v>9</v>
      </c>
      <c r="C29" s="9" t="s">
        <v>4</v>
      </c>
      <c r="D29" s="10">
        <f>SUM('[1]9'!G198)</f>
        <v>170467.3</v>
      </c>
      <c r="E29" s="10">
        <f>SUM('[1]9'!H198)</f>
        <v>171563.5</v>
      </c>
    </row>
    <row r="30" spans="1:5" s="3" customFormat="1" ht="18" customHeight="1">
      <c r="A30" s="8" t="s">
        <v>44</v>
      </c>
      <c r="B30" s="9" t="s">
        <v>9</v>
      </c>
      <c r="C30" s="9" t="s">
        <v>5</v>
      </c>
      <c r="D30" s="10">
        <f>SUM('[1]9'!G12+'[1]9'!G251)</f>
        <v>13881.900000000001</v>
      </c>
      <c r="E30" s="10">
        <f>SUM('[1]9'!H12+'[1]9'!H251)</f>
        <v>13963.6</v>
      </c>
    </row>
    <row r="31" spans="1:5" s="3" customFormat="1" ht="17.25" customHeight="1">
      <c r="A31" s="8" t="s">
        <v>23</v>
      </c>
      <c r="B31" s="9" t="s">
        <v>9</v>
      </c>
      <c r="C31" s="9" t="s">
        <v>7</v>
      </c>
      <c r="D31" s="10">
        <f>SUM('[1]9'!G34+'[1]9'!G267+'[1]9'!G459+'[1]9'!G719+'[1]9'!G844+'[1]9'!G880)</f>
        <v>337.3</v>
      </c>
      <c r="E31" s="10">
        <f>SUM('[1]9'!H34+'[1]9'!H267+'[1]9'!H459+'[1]9'!H719+'[1]9'!H844+'[1]9'!H880)</f>
        <v>316.3</v>
      </c>
    </row>
    <row r="32" spans="1:5" ht="15">
      <c r="A32" s="8" t="s">
        <v>47</v>
      </c>
      <c r="B32" s="9" t="s">
        <v>9</v>
      </c>
      <c r="C32" s="9" t="s">
        <v>9</v>
      </c>
      <c r="D32" s="10">
        <f>SUM('[1]9'!G296+'[1]9'!G738)</f>
        <v>1297</v>
      </c>
      <c r="E32" s="10">
        <f>SUM('[1]9'!H296+'[1]9'!H738)</f>
        <v>1297</v>
      </c>
    </row>
    <row r="33" spans="1:5" s="3" customFormat="1" ht="15">
      <c r="A33" s="8" t="s">
        <v>24</v>
      </c>
      <c r="B33" s="9" t="s">
        <v>9</v>
      </c>
      <c r="C33" s="9" t="s">
        <v>19</v>
      </c>
      <c r="D33" s="10">
        <f>SUM('[1]9'!G313+'[1]9'!G58)</f>
        <v>11172.7</v>
      </c>
      <c r="E33" s="10">
        <f>SUM('[1]9'!H313+'[1]9'!H58)</f>
        <v>11381</v>
      </c>
    </row>
    <row r="34" spans="1:5" s="3" customFormat="1" ht="15">
      <c r="A34" s="17" t="s">
        <v>36</v>
      </c>
      <c r="B34" s="9" t="s">
        <v>10</v>
      </c>
      <c r="C34" s="9"/>
      <c r="D34" s="10">
        <f>SUM(D35+D36)</f>
        <v>27750.800000000003</v>
      </c>
      <c r="E34" s="10">
        <f>SUM(E35+E36)</f>
        <v>22757.6</v>
      </c>
    </row>
    <row r="35" spans="1:5" ht="27" customHeight="1">
      <c r="A35" s="8" t="s">
        <v>1</v>
      </c>
      <c r="B35" s="9" t="s">
        <v>10</v>
      </c>
      <c r="C35" s="9" t="s">
        <v>18</v>
      </c>
      <c r="D35" s="10">
        <f>SUM('[1]9'!G69)</f>
        <v>25552.4</v>
      </c>
      <c r="E35" s="10">
        <f>SUM('[1]9'!H69)</f>
        <v>20487.8</v>
      </c>
    </row>
    <row r="36" spans="1:5" s="3" customFormat="1" ht="30">
      <c r="A36" s="8" t="s">
        <v>41</v>
      </c>
      <c r="B36" s="9" t="s">
        <v>10</v>
      </c>
      <c r="C36" s="9" t="s">
        <v>6</v>
      </c>
      <c r="D36" s="10">
        <f>SUM('[1]9'!G125)</f>
        <v>2198.3999999999996</v>
      </c>
      <c r="E36" s="10">
        <f>SUM('[1]9'!H125)</f>
        <v>2269.7999999999997</v>
      </c>
    </row>
    <row r="37" spans="1:5" s="3" customFormat="1" ht="15">
      <c r="A37" s="8" t="s">
        <v>15</v>
      </c>
      <c r="B37" s="9" t="s">
        <v>20</v>
      </c>
      <c r="C37" s="9"/>
      <c r="D37" s="10">
        <f>D38+D39+D40+D41</f>
        <v>15037.2</v>
      </c>
      <c r="E37" s="10">
        <f>E38+E39+E40+E41</f>
        <v>15181.2</v>
      </c>
    </row>
    <row r="38" spans="1:5" s="3" customFormat="1" ht="15">
      <c r="A38" s="8" t="s">
        <v>25</v>
      </c>
      <c r="B38" s="9">
        <v>10</v>
      </c>
      <c r="C38" s="9" t="s">
        <v>18</v>
      </c>
      <c r="D38" s="10">
        <f>SUM('[1]9'!G758)</f>
        <v>3593</v>
      </c>
      <c r="E38" s="10">
        <f>SUM('[1]9'!H758)</f>
        <v>3737</v>
      </c>
    </row>
    <row r="39" spans="1:5" s="3" customFormat="1" ht="15">
      <c r="A39" s="8" t="s">
        <v>26</v>
      </c>
      <c r="B39" s="9">
        <v>10</v>
      </c>
      <c r="C39" s="9" t="s">
        <v>5</v>
      </c>
      <c r="D39" s="10">
        <f>SUM('[1]9'!G765)</f>
        <v>301.40000000000003</v>
      </c>
      <c r="E39" s="10">
        <f>SUM('[1]9'!H765)</f>
        <v>301.40000000000003</v>
      </c>
    </row>
    <row r="40" spans="1:5" ht="13.5" customHeight="1">
      <c r="A40" s="8" t="s">
        <v>30</v>
      </c>
      <c r="B40" s="9">
        <v>10</v>
      </c>
      <c r="C40" s="9" t="s">
        <v>6</v>
      </c>
      <c r="D40" s="10">
        <f>SUM('[1]9'!G388)</f>
        <v>10168.2</v>
      </c>
      <c r="E40" s="10">
        <f>SUM('[1]9'!H388)</f>
        <v>10168.2</v>
      </c>
    </row>
    <row r="41" spans="1:5" s="3" customFormat="1" ht="30">
      <c r="A41" s="8" t="s">
        <v>0</v>
      </c>
      <c r="B41" s="9">
        <v>10</v>
      </c>
      <c r="C41" s="9" t="s">
        <v>8</v>
      </c>
      <c r="D41" s="10">
        <f>SUM('[1]9'!G772)</f>
        <v>974.6</v>
      </c>
      <c r="E41" s="10">
        <f>SUM('[1]9'!H772)</f>
        <v>974.6</v>
      </c>
    </row>
    <row r="42" spans="1:5" s="3" customFormat="1" ht="15.75" customHeight="1">
      <c r="A42" s="8" t="s">
        <v>32</v>
      </c>
      <c r="B42" s="9" t="s">
        <v>21</v>
      </c>
      <c r="C42" s="9"/>
      <c r="D42" s="10">
        <f>SUM(D43)</f>
        <v>43711.2</v>
      </c>
      <c r="E42" s="10">
        <f>SUM(E43)</f>
        <v>124580.59999999999</v>
      </c>
    </row>
    <row r="43" spans="1:5" s="3" customFormat="1" ht="15">
      <c r="A43" s="8" t="s">
        <v>33</v>
      </c>
      <c r="B43" s="9">
        <v>11</v>
      </c>
      <c r="C43" s="9" t="s">
        <v>18</v>
      </c>
      <c r="D43" s="10">
        <f>SUM('[1]9'!G792)</f>
        <v>43711.2</v>
      </c>
      <c r="E43" s="10">
        <f>SUM('[1]9'!H792)</f>
        <v>124580.59999999999</v>
      </c>
    </row>
    <row r="44" spans="1:5" s="3" customFormat="1" ht="18.75" customHeight="1">
      <c r="A44" s="8" t="s">
        <v>37</v>
      </c>
      <c r="B44" s="9" t="s">
        <v>11</v>
      </c>
      <c r="C44" s="9"/>
      <c r="D44" s="10">
        <f>SUM(D45)</f>
        <v>2274.9</v>
      </c>
      <c r="E44" s="10">
        <f>SUM(E45)</f>
        <v>2337.1</v>
      </c>
    </row>
    <row r="45" spans="1:5" ht="13.5" customHeight="1">
      <c r="A45" s="8" t="s">
        <v>40</v>
      </c>
      <c r="B45" s="9" t="s">
        <v>11</v>
      </c>
      <c r="C45" s="9" t="s">
        <v>4</v>
      </c>
      <c r="D45" s="10">
        <f>SUM('[1]9'!G806)</f>
        <v>2274.9</v>
      </c>
      <c r="E45" s="10">
        <f>SUM('[1]9'!H806)</f>
        <v>2337.1</v>
      </c>
    </row>
    <row r="46" spans="1:5" ht="13.5" customHeight="1">
      <c r="A46" s="8" t="s">
        <v>34</v>
      </c>
      <c r="B46" s="9" t="s">
        <v>35</v>
      </c>
      <c r="C46" s="9"/>
      <c r="D46" s="10">
        <f>D47</f>
        <v>41383.7</v>
      </c>
      <c r="E46" s="10">
        <f>E47</f>
        <v>41913.1</v>
      </c>
    </row>
    <row r="47" spans="1:5" ht="30">
      <c r="A47" s="8" t="s">
        <v>43</v>
      </c>
      <c r="B47" s="9" t="s">
        <v>35</v>
      </c>
      <c r="C47" s="9" t="s">
        <v>18</v>
      </c>
      <c r="D47" s="10">
        <f>SUM('[1]9'!G474)</f>
        <v>41383.7</v>
      </c>
      <c r="E47" s="10">
        <f>SUM('[1]9'!H474)</f>
        <v>41913.1</v>
      </c>
    </row>
    <row r="48" spans="1:5" ht="15">
      <c r="A48" s="8" t="s">
        <v>28</v>
      </c>
      <c r="B48" s="6"/>
      <c r="C48" s="6"/>
      <c r="D48" s="10">
        <f>D9+D17+D20+D23+D25+D27+D34+D37+D42+D44+D46</f>
        <v>463198.50000000006</v>
      </c>
      <c r="E48" s="10">
        <f>E9+E17+E20+E23+E25+E27+E34+E37+E42+E44+E46</f>
        <v>544686</v>
      </c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</sheetData>
  <sheetProtection/>
  <mergeCells count="7">
    <mergeCell ref="A5:E5"/>
    <mergeCell ref="B2:E2"/>
    <mergeCell ref="B1:E1"/>
    <mergeCell ref="D7:E7"/>
    <mergeCell ref="A7:A8"/>
    <mergeCell ref="B7:B8"/>
    <mergeCell ref="C7:C8"/>
  </mergeCells>
  <printOptions/>
  <pageMargins left="1.1811023622047245" right="0.5905511811023623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2020-06-15T04:52:26Z</cp:lastPrinted>
  <dcterms:created xsi:type="dcterms:W3CDTF">2004-09-01T05:21:12Z</dcterms:created>
  <dcterms:modified xsi:type="dcterms:W3CDTF">2020-06-22T08:46:59Z</dcterms:modified>
  <cp:category/>
  <cp:version/>
  <cp:contentType/>
  <cp:contentStatus/>
</cp:coreProperties>
</file>