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1FA5525-92A7-414A-BFA9-30A35172F95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2" i="1" l="1"/>
  <c r="E161" i="1" s="1"/>
  <c r="E160" i="1" s="1"/>
  <c r="E36" i="1" l="1"/>
  <c r="E35" i="1" s="1"/>
  <c r="E34" i="1" s="1"/>
  <c r="E441" i="1" l="1"/>
  <c r="E440" i="1" s="1"/>
  <c r="E439" i="1" s="1"/>
  <c r="E438" i="1" s="1"/>
  <c r="E547" i="1" l="1"/>
  <c r="E546" i="1" s="1"/>
  <c r="E545" i="1" s="1"/>
  <c r="E544" i="1" s="1"/>
  <c r="E543" i="1"/>
  <c r="E542" i="1" s="1"/>
  <c r="E539" i="1"/>
  <c r="E538" i="1" s="1"/>
  <c r="E537" i="1"/>
  <c r="E536" i="1"/>
  <c r="E533" i="1"/>
  <c r="E530" i="1"/>
  <c r="E529" i="1" s="1"/>
  <c r="E528" i="1"/>
  <c r="E527" i="1" s="1"/>
  <c r="E526" i="1"/>
  <c r="E525" i="1" s="1"/>
  <c r="E524" i="1"/>
  <c r="E523" i="1" s="1"/>
  <c r="E520" i="1"/>
  <c r="E519" i="1" s="1"/>
  <c r="E518" i="1" s="1"/>
  <c r="E517" i="1"/>
  <c r="E516" i="1" s="1"/>
  <c r="E515" i="1"/>
  <c r="E514" i="1" s="1"/>
  <c r="E512" i="1"/>
  <c r="E511" i="1" s="1"/>
  <c r="E509" i="1"/>
  <c r="E507" i="1"/>
  <c r="E506" i="1" s="1"/>
  <c r="E505" i="1"/>
  <c r="E504" i="1" s="1"/>
  <c r="E502" i="1"/>
  <c r="E501" i="1" s="1"/>
  <c r="E500" i="1"/>
  <c r="E499" i="1" s="1"/>
  <c r="E497" i="1"/>
  <c r="E496" i="1" s="1"/>
  <c r="E495" i="1"/>
  <c r="E494" i="1" s="1"/>
  <c r="E492" i="1"/>
  <c r="E491" i="1" s="1"/>
  <c r="E490" i="1" s="1"/>
  <c r="E487" i="1"/>
  <c r="E486" i="1" s="1"/>
  <c r="E485" i="1" s="1"/>
  <c r="E484" i="1"/>
  <c r="E483" i="1" s="1"/>
  <c r="E482" i="1"/>
  <c r="E481" i="1" s="1"/>
  <c r="E480" i="1"/>
  <c r="E479" i="1" s="1"/>
  <c r="E476" i="1"/>
  <c r="E475" i="1" s="1"/>
  <c r="E474" i="1"/>
  <c r="E473" i="1" s="1"/>
  <c r="E472" i="1"/>
  <c r="E471" i="1" s="1"/>
  <c r="E468" i="1"/>
  <c r="E467" i="1" s="1"/>
  <c r="E466" i="1"/>
  <c r="E465" i="1" s="1"/>
  <c r="E464" i="1"/>
  <c r="E463" i="1" s="1"/>
  <c r="E462" i="1"/>
  <c r="E461" i="1" s="1"/>
  <c r="E458" i="1"/>
  <c r="E457" i="1" s="1"/>
  <c r="E456" i="1"/>
  <c r="E455" i="1" s="1"/>
  <c r="E453" i="1"/>
  <c r="E451" i="1" s="1"/>
  <c r="E448" i="1"/>
  <c r="E447" i="1" s="1"/>
  <c r="E446" i="1" s="1"/>
  <c r="E445" i="1" s="1"/>
  <c r="E437" i="1"/>
  <c r="E436" i="1" s="1"/>
  <c r="E435" i="1" s="1"/>
  <c r="E434" i="1" s="1"/>
  <c r="E433" i="1" s="1"/>
  <c r="E432" i="1"/>
  <c r="E431" i="1"/>
  <c r="E430" i="1" s="1"/>
  <c r="E427" i="1"/>
  <c r="E426" i="1" s="1"/>
  <c r="E423" i="1"/>
  <c r="E422" i="1" s="1"/>
  <c r="E421" i="1" s="1"/>
  <c r="E419" i="1"/>
  <c r="E418" i="1" s="1"/>
  <c r="E417" i="1"/>
  <c r="E416" i="1" s="1"/>
  <c r="E415" i="1"/>
  <c r="E414" i="1" s="1"/>
  <c r="E410" i="1"/>
  <c r="E409" i="1" s="1"/>
  <c r="E404" i="1"/>
  <c r="E403" i="1" s="1"/>
  <c r="E402" i="1"/>
  <c r="E401" i="1" s="1"/>
  <c r="E400" i="1" s="1"/>
  <c r="E396" i="1"/>
  <c r="E395" i="1" s="1"/>
  <c r="E394" i="1"/>
  <c r="E393" i="1" s="1"/>
  <c r="E392" i="1" s="1"/>
  <c r="E391" i="1"/>
  <c r="E390" i="1"/>
  <c r="E388" i="1"/>
  <c r="E387" i="1" s="1"/>
  <c r="E386" i="1" s="1"/>
  <c r="E385" i="1"/>
  <c r="E384" i="1"/>
  <c r="E383" i="1"/>
  <c r="E380" i="1"/>
  <c r="E379" i="1" s="1"/>
  <c r="E374" i="1"/>
  <c r="E373" i="1" s="1"/>
  <c r="E372" i="1" s="1"/>
  <c r="E371" i="1" s="1"/>
  <c r="E370" i="1" s="1"/>
  <c r="E369" i="1"/>
  <c r="E368" i="1" s="1"/>
  <c r="E367" i="1" s="1"/>
  <c r="E366" i="1" s="1"/>
  <c r="E365" i="1" s="1"/>
  <c r="E363" i="1"/>
  <c r="E362" i="1" s="1"/>
  <c r="E361" i="1" s="1"/>
  <c r="E360" i="1" s="1"/>
  <c r="E359" i="1" s="1"/>
  <c r="E358" i="1"/>
  <c r="E357" i="1" s="1"/>
  <c r="E354" i="1" s="1"/>
  <c r="E353" i="1"/>
  <c r="E352" i="1" s="1"/>
  <c r="E351" i="1" s="1"/>
  <c r="E350" i="1" s="1"/>
  <c r="E349" i="1" s="1"/>
  <c r="E348" i="1"/>
  <c r="E347" i="1" s="1"/>
  <c r="E346" i="1"/>
  <c r="E345" i="1" s="1"/>
  <c r="E344" i="1"/>
  <c r="E343" i="1" s="1"/>
  <c r="E342" i="1"/>
  <c r="E341" i="1" s="1"/>
  <c r="E336" i="1"/>
  <c r="E335" i="1" s="1"/>
  <c r="E334" i="1" s="1"/>
  <c r="E333" i="1"/>
  <c r="E332" i="1" s="1"/>
  <c r="E331" i="1" s="1"/>
  <c r="E330" i="1"/>
  <c r="E329" i="1" s="1"/>
  <c r="E328" i="1" s="1"/>
  <c r="E325" i="1"/>
  <c r="E324" i="1" s="1"/>
  <c r="E323" i="1"/>
  <c r="E322" i="1" s="1"/>
  <c r="E321" i="1"/>
  <c r="E320" i="1" s="1"/>
  <c r="E319" i="1"/>
  <c r="E318" i="1" s="1"/>
  <c r="E317" i="1"/>
  <c r="E316" i="1" s="1"/>
  <c r="E315" i="1"/>
  <c r="E314" i="1" s="1"/>
  <c r="E313" i="1"/>
  <c r="E312" i="1" s="1"/>
  <c r="E308" i="1"/>
  <c r="E307" i="1" s="1"/>
  <c r="E303" i="1"/>
  <c r="E302" i="1" s="1"/>
  <c r="E300" i="1" s="1"/>
  <c r="E298" i="1"/>
  <c r="E297" i="1" s="1"/>
  <c r="E293" i="1"/>
  <c r="E292" i="1"/>
  <c r="E290" i="1"/>
  <c r="E289" i="1" s="1"/>
  <c r="E287" i="1"/>
  <c r="E286" i="1"/>
  <c r="E280" i="1"/>
  <c r="E279" i="1" s="1"/>
  <c r="E278" i="1" s="1"/>
  <c r="E275" i="1"/>
  <c r="E274" i="1" s="1"/>
  <c r="E272" i="1" s="1"/>
  <c r="E270" i="1"/>
  <c r="E269" i="1" s="1"/>
  <c r="E268" i="1" s="1"/>
  <c r="E267" i="1" s="1"/>
  <c r="E266" i="1"/>
  <c r="E265" i="1" s="1"/>
  <c r="E264" i="1" s="1"/>
  <c r="E263" i="1" s="1"/>
  <c r="E262" i="1"/>
  <c r="E261" i="1" s="1"/>
  <c r="E260" i="1" s="1"/>
  <c r="E258" i="1"/>
  <c r="E257" i="1" s="1"/>
  <c r="E255" i="1"/>
  <c r="E254" i="1"/>
  <c r="E251" i="1"/>
  <c r="E250" i="1" s="1"/>
  <c r="E249" i="1"/>
  <c r="E248" i="1" s="1"/>
  <c r="E247" i="1" s="1"/>
  <c r="E243" i="1"/>
  <c r="E242" i="1" s="1"/>
  <c r="E240" i="1" s="1"/>
  <c r="E238" i="1"/>
  <c r="E237" i="1" s="1"/>
  <c r="E236" i="1" s="1"/>
  <c r="E235" i="1" s="1"/>
  <c r="E234" i="1"/>
  <c r="E233" i="1" s="1"/>
  <c r="E229" i="1"/>
  <c r="E228" i="1" s="1"/>
  <c r="E227" i="1" s="1"/>
  <c r="E226" i="1" s="1"/>
  <c r="E225" i="1"/>
  <c r="E224" i="1" s="1"/>
  <c r="E223" i="1" s="1"/>
  <c r="E222" i="1" s="1"/>
  <c r="E220" i="1"/>
  <c r="E219" i="1" s="1"/>
  <c r="E214" i="1"/>
  <c r="E213" i="1" s="1"/>
  <c r="E212" i="1" s="1"/>
  <c r="E207" i="1"/>
  <c r="E205" i="1" s="1"/>
  <c r="E203" i="1"/>
  <c r="E202" i="1" s="1"/>
  <c r="E201" i="1"/>
  <c r="E200" i="1" s="1"/>
  <c r="E196" i="1"/>
  <c r="E195" i="1" s="1"/>
  <c r="E194" i="1" s="1"/>
  <c r="E192" i="1"/>
  <c r="E191" i="1" s="1"/>
  <c r="E190" i="1"/>
  <c r="E189" i="1" s="1"/>
  <c r="E188" i="1"/>
  <c r="E187" i="1" s="1"/>
  <c r="E186" i="1"/>
  <c r="E185" i="1" s="1"/>
  <c r="E183" i="1"/>
  <c r="E182" i="1"/>
  <c r="E180" i="1"/>
  <c r="E179" i="1" s="1"/>
  <c r="E175" i="1"/>
  <c r="E174" i="1" s="1"/>
  <c r="E173" i="1" s="1"/>
  <c r="E172" i="1" s="1"/>
  <c r="E171" i="1"/>
  <c r="E170" i="1" s="1"/>
  <c r="E169" i="1" s="1"/>
  <c r="E168" i="1"/>
  <c r="E167" i="1" s="1"/>
  <c r="E166" i="1" s="1"/>
  <c r="E159" i="1"/>
  <c r="E158" i="1" s="1"/>
  <c r="E157" i="1"/>
  <c r="E156" i="1" s="1"/>
  <c r="E153" i="1"/>
  <c r="E152" i="1" s="1"/>
  <c r="E151" i="1" s="1"/>
  <c r="E150" i="1" s="1"/>
  <c r="E149" i="1"/>
  <c r="E148" i="1" s="1"/>
  <c r="E147" i="1" s="1"/>
  <c r="E146" i="1" s="1"/>
  <c r="E145" i="1"/>
  <c r="E144" i="1"/>
  <c r="E139" i="1"/>
  <c r="E138" i="1" s="1"/>
  <c r="E137" i="1" s="1"/>
  <c r="E136" i="1"/>
  <c r="E135" i="1" s="1"/>
  <c r="E134" i="1"/>
  <c r="E133" i="1" s="1"/>
  <c r="E132" i="1"/>
  <c r="E131" i="1" s="1"/>
  <c r="E129" i="1"/>
  <c r="E128" i="1" s="1"/>
  <c r="E127" i="1" s="1"/>
  <c r="E126" i="1"/>
  <c r="E125" i="1" s="1"/>
  <c r="E124" i="1"/>
  <c r="E123" i="1" s="1"/>
  <c r="E121" i="1"/>
  <c r="E120" i="1" s="1"/>
  <c r="E119" i="1"/>
  <c r="E118" i="1" s="1"/>
  <c r="E116" i="1"/>
  <c r="E115" i="1" s="1"/>
  <c r="E114" i="1"/>
  <c r="E113" i="1" s="1"/>
  <c r="E111" i="1"/>
  <c r="E110" i="1" s="1"/>
  <c r="E109" i="1" s="1"/>
  <c r="E108" i="1"/>
  <c r="E107" i="1" s="1"/>
  <c r="E106" i="1"/>
  <c r="E105" i="1" s="1"/>
  <c r="E103" i="1"/>
  <c r="E102" i="1"/>
  <c r="E100" i="1"/>
  <c r="E99" i="1" s="1"/>
  <c r="E95" i="1"/>
  <c r="E94" i="1" s="1"/>
  <c r="E93" i="1"/>
  <c r="E92" i="1" s="1"/>
  <c r="E89" i="1"/>
  <c r="E88" i="1"/>
  <c r="E85" i="1"/>
  <c r="E84" i="1" s="1"/>
  <c r="E79" i="1"/>
  <c r="E78" i="1" s="1"/>
  <c r="E77" i="1"/>
  <c r="E76" i="1" s="1"/>
  <c r="E75" i="1"/>
  <c r="E74" i="1" s="1"/>
  <c r="E73" i="1"/>
  <c r="E72" i="1" s="1"/>
  <c r="E71" i="1"/>
  <c r="E70" i="1" s="1"/>
  <c r="E66" i="1"/>
  <c r="E65" i="1"/>
  <c r="E63" i="1"/>
  <c r="E62" i="1" s="1"/>
  <c r="E58" i="1"/>
  <c r="E57" i="1" s="1"/>
  <c r="E56" i="1"/>
  <c r="E55" i="1"/>
  <c r="E53" i="1"/>
  <c r="E52" i="1" s="1"/>
  <c r="E48" i="1"/>
  <c r="E47" i="1" s="1"/>
  <c r="E46" i="1"/>
  <c r="E45" i="1" s="1"/>
  <c r="E44" i="1"/>
  <c r="E43" i="1" s="1"/>
  <c r="E42" i="1"/>
  <c r="E41" i="1" s="1"/>
  <c r="E32" i="1"/>
  <c r="E31" i="1"/>
  <c r="E30" i="1" s="1"/>
  <c r="E26" i="1"/>
  <c r="E25" i="1" s="1"/>
  <c r="E24" i="1"/>
  <c r="E23" i="1" s="1"/>
  <c r="E22" i="1"/>
  <c r="E21" i="1" s="1"/>
  <c r="E17" i="1"/>
  <c r="E16" i="1" s="1"/>
  <c r="E15" i="1" s="1"/>
  <c r="E14" i="1"/>
  <c r="E13" i="1" s="1"/>
  <c r="E12" i="1"/>
  <c r="E11" i="1" s="1"/>
  <c r="E535" i="1" l="1"/>
  <c r="E532" i="1" s="1"/>
  <c r="E531" i="1" s="1"/>
  <c r="E204" i="1"/>
  <c r="E508" i="1"/>
  <c r="E122" i="1"/>
  <c r="E143" i="1"/>
  <c r="E142" i="1" s="1"/>
  <c r="E141" i="1" s="1"/>
  <c r="E253" i="1"/>
  <c r="E252" i="1" s="1"/>
  <c r="E91" i="1"/>
  <c r="E199" i="1"/>
  <c r="E198" i="1" s="1"/>
  <c r="E413" i="1"/>
  <c r="E412" i="1" s="1"/>
  <c r="E241" i="1"/>
  <c r="E364" i="1"/>
  <c r="E452" i="1"/>
  <c r="E493" i="1"/>
  <c r="E503" i="1"/>
  <c r="E64" i="1"/>
  <c r="E61" i="1" s="1"/>
  <c r="E60" i="1" s="1"/>
  <c r="E59" i="1" s="1"/>
  <c r="E86" i="1"/>
  <c r="E83" i="1" s="1"/>
  <c r="E104" i="1"/>
  <c r="E181" i="1"/>
  <c r="E178" i="1" s="1"/>
  <c r="E291" i="1"/>
  <c r="E288" i="1" s="1"/>
  <c r="E382" i="1"/>
  <c r="E381" i="1" s="1"/>
  <c r="E389" i="1"/>
  <c r="E10" i="1"/>
  <c r="E9" i="1" s="1"/>
  <c r="E246" i="1"/>
  <c r="E356" i="1"/>
  <c r="E355" i="1" s="1"/>
  <c r="E429" i="1"/>
  <c r="E428" i="1" s="1"/>
  <c r="E454" i="1"/>
  <c r="E450" i="1" s="1"/>
  <c r="E273" i="1"/>
  <c r="E19" i="1"/>
  <c r="E18" i="1" s="1"/>
  <c r="E276" i="1"/>
  <c r="E277" i="1"/>
  <c r="E40" i="1"/>
  <c r="E39" i="1"/>
  <c r="E38" i="1" s="1"/>
  <c r="E425" i="1"/>
  <c r="E424" i="1"/>
  <c r="E522" i="1"/>
  <c r="E521" i="1" s="1"/>
  <c r="E184" i="1"/>
  <c r="E284" i="1"/>
  <c r="E283" i="1" s="1"/>
  <c r="E327" i="1"/>
  <c r="E326" i="1" s="1"/>
  <c r="E339" i="1"/>
  <c r="E338" i="1" s="1"/>
  <c r="E337" i="1" s="1"/>
  <c r="E513" i="1"/>
  <c r="E29" i="1"/>
  <c r="E28" i="1" s="1"/>
  <c r="E27" i="1" s="1"/>
  <c r="E54" i="1"/>
  <c r="E51" i="1" s="1"/>
  <c r="E50" i="1" s="1"/>
  <c r="E49" i="1" s="1"/>
  <c r="E69" i="1"/>
  <c r="E68" i="1" s="1"/>
  <c r="E67" i="1" s="1"/>
  <c r="E155" i="1"/>
  <c r="E154" i="1" s="1"/>
  <c r="E165" i="1"/>
  <c r="E164" i="1" s="1"/>
  <c r="E271" i="1"/>
  <c r="E299" i="1"/>
  <c r="E311" i="1"/>
  <c r="E310" i="1" s="1"/>
  <c r="E309" i="1" s="1"/>
  <c r="E420" i="1"/>
  <c r="E20" i="1"/>
  <c r="E101" i="1"/>
  <c r="E98" i="1" s="1"/>
  <c r="E117" i="1"/>
  <c r="E221" i="1"/>
  <c r="E378" i="1"/>
  <c r="E256" i="1"/>
  <c r="E230" i="1"/>
  <c r="E232" i="1"/>
  <c r="E239" i="1"/>
  <c r="E301" i="1"/>
  <c r="E478" i="1"/>
  <c r="E477" i="1" s="1"/>
  <c r="E218" i="1"/>
  <c r="E216" i="1"/>
  <c r="E306" i="1"/>
  <c r="E304" i="1"/>
  <c r="E112" i="1"/>
  <c r="E294" i="1"/>
  <c r="E296" i="1"/>
  <c r="E295" i="1" s="1"/>
  <c r="E408" i="1"/>
  <c r="E407" i="1"/>
  <c r="E406" i="1" s="1"/>
  <c r="E460" i="1"/>
  <c r="E459" i="1" s="1"/>
  <c r="E470" i="1"/>
  <c r="E469" i="1" s="1"/>
  <c r="E541" i="1"/>
  <c r="E540" i="1"/>
  <c r="E130" i="1"/>
  <c r="E193" i="1"/>
  <c r="E211" i="1"/>
  <c r="E210" i="1" s="1"/>
  <c r="E217" i="1"/>
  <c r="E231" i="1"/>
  <c r="E305" i="1"/>
  <c r="E399" i="1"/>
  <c r="E398" i="1"/>
  <c r="E498" i="1"/>
  <c r="E140" i="1" l="1"/>
  <c r="E8" i="1"/>
  <c r="E197" i="1"/>
  <c r="E377" i="1"/>
  <c r="E376" i="1" s="1"/>
  <c r="E375" i="1" s="1"/>
  <c r="E489" i="1"/>
  <c r="E488" i="1" s="1"/>
  <c r="E444" i="1" s="1"/>
  <c r="E443" i="1" s="1"/>
  <c r="E82" i="1"/>
  <c r="E81" i="1" s="1"/>
  <c r="E177" i="1"/>
  <c r="E176" i="1" s="1"/>
  <c r="E245" i="1"/>
  <c r="E244" i="1" s="1"/>
  <c r="E411" i="1"/>
  <c r="E7" i="1"/>
  <c r="E282" i="1"/>
  <c r="E281" i="1"/>
  <c r="E97" i="1"/>
  <c r="E96" i="1" s="1"/>
  <c r="E215" i="1"/>
  <c r="E209" i="1" l="1"/>
  <c r="E80" i="1"/>
  <c r="E6" i="1" l="1"/>
</calcChain>
</file>

<file path=xl/sharedStrings.xml><?xml version="1.0" encoding="utf-8"?>
<sst xmlns="http://schemas.openxmlformats.org/spreadsheetml/2006/main" count="1291" uniqueCount="457">
  <si>
    <t>тыс. рублей</t>
  </si>
  <si>
    <t>Наименование</t>
  </si>
  <si>
    <t>КЦСР</t>
  </si>
  <si>
    <t>КВР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</si>
  <si>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</si>
  <si>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</si>
  <si>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</si>
  <si>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</si>
  <si>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</si>
  <si>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</si>
  <si>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</si>
  <si>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</si>
  <si>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</si>
  <si>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</si>
  <si>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</si>
  <si>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</si>
  <si>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</si>
  <si>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</si>
  <si>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</si>
  <si>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</si>
  <si>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</si>
  <si>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</si>
  <si>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</si>
  <si>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</si>
  <si>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</si>
  <si>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</si>
  <si>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</si>
  <si>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</si>
  <si>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</si>
  <si>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</si>
  <si>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</si>
  <si>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</si>
  <si>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</si>
  <si>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</si>
  <si>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</si>
  <si>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</si>
  <si>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</si>
  <si>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</si>
  <si>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 xml:space="preserve">Молодежная  политика </t>
  </si>
  <si>
    <t>Другие  общегосударственные  вопросы</t>
  </si>
  <si>
    <t>0113</t>
  </si>
  <si>
    <t>Массовый спорт</t>
  </si>
  <si>
    <t>1102</t>
  </si>
  <si>
    <t>Другие вопросы в области национальной экономики</t>
  </si>
  <si>
    <t>0412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</si>
  <si>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</si>
  <si>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</si>
  <si>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</si>
  <si>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</si>
  <si>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</si>
  <si>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</si>
  <si>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</si>
  <si>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</si>
  <si>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</si>
  <si>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</si>
  <si>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</si>
  <si>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</si>
  <si>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</si>
  <si>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</si>
  <si>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</si>
  <si>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</si>
  <si>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</si>
  <si>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</si>
  <si>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</si>
  <si>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</si>
  <si>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</si>
  <si>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</si>
  <si>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</si>
  <si>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</si>
  <si>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</si>
  <si>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</si>
  <si>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</si>
  <si>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</si>
  <si>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</si>
  <si>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</si>
  <si>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</si>
  <si>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</si>
  <si>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</si>
  <si>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</si>
  <si>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</si>
  <si>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</si>
  <si>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</si>
  <si>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</si>
  <si>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</si>
  <si>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</si>
  <si>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</si>
  <si>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</si>
  <si>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</si>
  <si>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</si>
  <si>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</si>
  <si>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</si>
  <si>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</si>
  <si>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</si>
  <si>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</si>
  <si>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</si>
  <si>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</si>
  <si>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</si>
  <si>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</si>
  <si>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</si>
  <si>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</si>
  <si>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</si>
  <si>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</si>
  <si>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</si>
  <si>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</si>
  <si>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</si>
  <si>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</si>
  <si>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</si>
  <si>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</si>
  <si>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</si>
  <si>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</si>
  <si>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</si>
  <si>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</si>
  <si>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</si>
  <si>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</si>
  <si>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</si>
  <si>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Основное мероприятие: "Укрепление материально-технической базы лагерей дневного пребывания"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</si>
  <si>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</si>
  <si>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</si>
  <si>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</si>
  <si>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</si>
  <si>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</si>
  <si>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</si>
  <si>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</si>
  <si>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</si>
  <si>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</si>
  <si>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</si>
  <si>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</si>
  <si>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</si>
  <si>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</si>
  <si>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</si>
  <si>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</si>
  <si>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Обслуживание государственного (муниципального) внутреннего долга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</si>
  <si>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</si>
  <si>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</si>
  <si>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</si>
  <si>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</si>
  <si>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</si>
  <si>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</si>
  <si>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</si>
  <si>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</si>
  <si>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</si>
  <si>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</si>
  <si>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</si>
  <si>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</si>
  <si>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</si>
  <si>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</si>
  <si>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</si>
  <si>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</si>
  <si>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</si>
  <si>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</si>
  <si>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</si>
  <si>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</si>
  <si>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</si>
  <si>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</si>
  <si>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</si>
  <si>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</si>
  <si>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</si>
  <si>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</si>
  <si>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</si>
  <si>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</si>
  <si>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</si>
  <si>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</si>
  <si>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</si>
  <si>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</si>
  <si>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</si>
  <si>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</si>
  <si>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</si>
  <si>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</si>
  <si>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Культура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</si>
  <si>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</si>
  <si>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</si>
  <si>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</si>
  <si>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</si>
  <si>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</si>
  <si>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</si>
  <si>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</si>
  <si>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</si>
  <si>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</si>
  <si>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</si>
  <si>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</si>
  <si>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</si>
  <si>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</si>
  <si>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</si>
  <si>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</si>
  <si>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</si>
  <si>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01201S2957</t>
  </si>
  <si>
    <t>0120173020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</si>
  <si>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</si>
  <si>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</si>
  <si>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</si>
  <si>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</si>
  <si>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</si>
  <si>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</si>
  <si>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</si>
  <si>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</si>
  <si>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</si>
  <si>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</si>
  <si>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</si>
  <si>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</si>
  <si>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</si>
  <si>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</si>
  <si>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</si>
  <si>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</si>
  <si>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</si>
  <si>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</si>
  <si>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</si>
  <si>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</si>
  <si>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</si>
  <si>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</si>
  <si>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</si>
  <si>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</si>
  <si>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</si>
  <si>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</si>
  <si>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</si>
  <si>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</si>
  <si>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</si>
  <si>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</si>
  <si>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</si>
  <si>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</si>
  <si>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</si>
  <si>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</si>
  <si>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</si>
  <si>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Реализация мероприятий перечня проектов народных инициатив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</si>
  <si>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</si>
  <si>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</si>
  <si>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</si>
  <si>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</si>
  <si>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</si>
  <si>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</si>
  <si>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</si>
  <si>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</si>
  <si>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</si>
  <si>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</si>
  <si>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</si>
  <si>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</si>
  <si>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</si>
  <si>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</si>
  <si>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</si>
  <si>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</si>
  <si>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</si>
  <si>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</si>
  <si>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</si>
  <si>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</si>
  <si>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</si>
  <si>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</si>
  <si>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</si>
  <si>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</si>
  <si>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</si>
  <si>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</si>
  <si>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</si>
  <si>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</si>
  <si>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Основное мероприятие: "Строительство"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</si>
  <si>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</si>
  <si>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</si>
  <si>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</si>
  <si>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</si>
  <si>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</si>
  <si>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</si>
  <si>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</si>
  <si>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</si>
  <si>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</si>
  <si>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</si>
  <si>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</si>
  <si>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</si>
  <si>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</si>
  <si>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</si>
  <si>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</si>
  <si>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</si>
  <si>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</si>
  <si>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</si>
  <si>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Защита населения и территории от чрезвычайных ситуаций природного и техногенного характера, пожарная безопасность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</si>
  <si>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</si>
  <si>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</si>
  <si>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</si>
  <si>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</si>
  <si>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</si>
  <si>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</si>
  <si>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</si>
  <si>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</si>
  <si>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</si>
  <si>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</si>
  <si>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</si>
  <si>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</si>
  <si>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</si>
  <si>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</si>
  <si>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</si>
  <si>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</si>
  <si>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</si>
  <si>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</si>
  <si>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</si>
  <si>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</si>
  <si>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</si>
  <si>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</si>
  <si>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</si>
  <si>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</si>
  <si>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</si>
  <si>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</si>
  <si>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</si>
  <si>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</si>
  <si>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</si>
  <si>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</si>
  <si>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</si>
  <si>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</si>
  <si>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</si>
  <si>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</si>
  <si>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</si>
  <si>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</si>
  <si>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</si>
  <si>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</si>
  <si>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</si>
  <si>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</si>
  <si>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</si>
  <si>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</si>
  <si>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</si>
  <si>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</si>
  <si>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</si>
  <si>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</si>
  <si>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</si>
  <si>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</si>
  <si>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</si>
  <si>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</si>
  <si>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</si>
  <si>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</si>
  <si>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</si>
  <si>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</si>
  <si>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</si>
  <si>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</si>
  <si>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</si>
  <si>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</si>
  <si>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</si>
  <si>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</si>
  <si>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</si>
  <si>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</si>
  <si>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</si>
  <si>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</si>
  <si>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</si>
  <si>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</si>
  <si>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</si>
  <si>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</si>
  <si>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</si>
  <si>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</si>
  <si>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</si>
  <si>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</si>
  <si>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</si>
  <si>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</si>
  <si>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</si>
  <si>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</si>
  <si>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</si>
  <si>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</si>
  <si>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</si>
  <si>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</si>
  <si>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</si>
  <si>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</si>
  <si>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2000400000</t>
  </si>
  <si>
    <t>2000420100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</si>
  <si>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</si>
  <si>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</si>
  <si>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</si>
  <si>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</si>
  <si>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</si>
  <si>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</si>
  <si>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</si>
  <si>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</si>
  <si>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</si>
  <si>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</si>
  <si>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</si>
  <si>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</si>
  <si>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</si>
  <si>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</si>
  <si>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</si>
  <si>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</si>
  <si>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</si>
  <si>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</si>
  <si>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</si>
  <si>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</si>
  <si>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</si>
  <si>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</si>
  <si>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2024 ГОД</t>
  </si>
  <si>
    <t>Государственная поддержка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</si>
  <si>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 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</si>
  <si>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</si>
  <si>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 xml:space="preserve">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 </t>
  </si>
  <si>
    <t>01201S2988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</si>
  <si>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</si>
  <si>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 xml:space="preserve"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</si>
  <si>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Муниципальные программы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</si>
  <si>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</si>
  <si>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</si>
  <si>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</si>
  <si>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</si>
  <si>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</si>
  <si>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</si>
  <si>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0330200000</t>
  </si>
  <si>
    <t>0330220100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</si>
  <si>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</si>
  <si>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</si>
  <si>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Основное мероприятие: "Проектные работы"</t>
  </si>
  <si>
    <t>0510100000</t>
  </si>
  <si>
    <t>0510120100</t>
  </si>
  <si>
    <t>Осуществление мероприятий по капитальному ремонту образовательных организаций</t>
  </si>
  <si>
    <t>05102S2050</t>
  </si>
  <si>
    <t>0510320900</t>
  </si>
  <si>
    <t xml:space="preserve"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</t>
  </si>
  <si>
    <t>0520200000</t>
  </si>
  <si>
    <t>0520220100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</si>
  <si>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</si>
  <si>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</si>
  <si>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</si>
  <si>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</si>
  <si>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</si>
  <si>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</si>
  <si>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</si>
  <si>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</si>
  <si>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</si>
  <si>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</si>
  <si>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</si>
  <si>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</si>
  <si>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</si>
  <si>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</si>
  <si>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 xml:space="preserve">Обеспечение деятельности высшего должностного лица муниципального образования 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</si>
  <si>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</si>
  <si>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</si>
  <si>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Основное мероприятие: "Лицензионное обслуживание программных комплексов"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</si>
  <si>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</si>
  <si>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</si>
  <si>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</si>
  <si>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</si>
  <si>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Администрация муниципального образования</t>
  </si>
  <si>
    <t>Оплата по исполнительному листу серия ФС №037998152 Арбитражного суда Иркутской области от 15 июля 2022 года по делу №А19-16747/2021</t>
  </si>
  <si>
    <t>0510320100</t>
  </si>
  <si>
    <t>Жилищное хозяйство</t>
  </si>
  <si>
    <t>0501</t>
  </si>
  <si>
    <t>Реализация мероприятий, направленных на снижение негативного воздействия отходов на окружающую среду</t>
  </si>
  <si>
    <t>13001S2820</t>
  </si>
  <si>
    <t>Предоставление социальных выплат отдельным категориям граждан Балаганского района</t>
  </si>
  <si>
    <t>9110100000</t>
  </si>
  <si>
    <t>Социальные выплаты отдельным категориям граждан Балаганского района за счет средств местного бюджета</t>
  </si>
  <si>
    <t>9110120800</t>
  </si>
  <si>
    <t xml:space="preserve"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2024 год  </t>
  </si>
  <si>
    <t>01201S2928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</si>
  <si>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</si>
  <si>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>Муниципальная программа "Повышение транспортной доступности, обеспечение условий для реализации потребностей граждан в перевозках в муниципальном образовании Балагаский район на 2024-2028 годы"</t>
  </si>
  <si>
    <t>2400000000</t>
  </si>
  <si>
    <t>Основное мероприятие: "Оказание услуг по осуществлению регулярных перевозок пассажиров по муниципальным маршрутам на территории Балаганского района по нерегулируемым тарифам"</t>
  </si>
  <si>
    <t>2400100000</t>
  </si>
  <si>
    <t>2400120100</t>
  </si>
  <si>
    <t>0408</t>
  </si>
  <si>
    <t>Транспорт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</si>
  <si>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</si>
  <si>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0230200000</t>
  </si>
  <si>
    <t>020302S2370</t>
  </si>
  <si>
    <t>0130500000</t>
  </si>
  <si>
    <t>01305S2370</t>
  </si>
  <si>
    <t>Основное мероприятие: "Устройство ограждения территории МБОУ Балаганская СОШ №2"</t>
  </si>
  <si>
    <t>Основное мероприятие: "Обустройство территории физкультурно-оздоровительного комплекса открытого типа, расположенного по адресу: п.Балаганск, ул.Ангарская,97"</t>
  </si>
  <si>
    <t>Основное мероприятие: "Приобретение материалов для устройства теплого туалета в МБУК "Межпоселенческий Дом культуры"</t>
  </si>
  <si>
    <t>Приложение 5                              к решению Думы Балаганского района "О бюджете муниципального образования Балаганский район на 2024 год и на плановый период 2025 и 2026 годов" от 19.12.2023 года №10/3-РД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</si>
</sst>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?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166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165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wrapText="1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1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64" fontId="4" fillId="0" borderId="0" xfId="0" applyNumberFormat="1" applyFont="1" applyFill="1"/>
    <xf numFmtId="49" fontId="1" fillId="0" borderId="2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readingOrder="1"/>
    </xf>
    <xf numFmtId="0" fontId="1" fillId="0" borderId="0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w\Desktop\2024\4%20&#1055;&#1088;&#1080;&#1083;%207%20&#1042;&#1077;&#1076;&#1086;&#1084;&#1089;&#1090;&#1074;&#1077;&#1085;&#1085;&#1072;&#1103;%20&#1085;&#1072;%202024%20&#1075;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рп"/>
      <sheetName val="пр"/>
      <sheetName val="целевые"/>
    </sheetNames>
    <sheetDataSet>
      <sheetData sheetId="0" refreshError="1">
        <row r="16">
          <cell r="G16">
            <v>5244</v>
          </cell>
        </row>
        <row r="21">
          <cell r="G21">
            <v>610.9</v>
          </cell>
        </row>
        <row r="26">
          <cell r="G26">
            <v>3.6</v>
          </cell>
        </row>
        <row r="32">
          <cell r="G32">
            <v>30</v>
          </cell>
        </row>
        <row r="40">
          <cell r="G40">
            <v>1.5</v>
          </cell>
        </row>
        <row r="46">
          <cell r="G46">
            <v>0.7</v>
          </cell>
        </row>
        <row r="52">
          <cell r="G52">
            <v>0.5</v>
          </cell>
        </row>
        <row r="58">
          <cell r="G58">
            <v>0.2</v>
          </cell>
        </row>
        <row r="64">
          <cell r="G64">
            <v>1</v>
          </cell>
        </row>
        <row r="70">
          <cell r="G70">
            <v>1</v>
          </cell>
        </row>
        <row r="73">
          <cell r="G73">
            <v>1</v>
          </cell>
        </row>
        <row r="79">
          <cell r="G79">
            <v>3</v>
          </cell>
        </row>
        <row r="85">
          <cell r="G85">
            <v>50</v>
          </cell>
        </row>
        <row r="88">
          <cell r="G88">
            <v>18.8</v>
          </cell>
        </row>
        <row r="95">
          <cell r="G95">
            <v>40</v>
          </cell>
        </row>
        <row r="104">
          <cell r="G104">
            <v>17869.3</v>
          </cell>
        </row>
        <row r="108">
          <cell r="G108">
            <v>77.7</v>
          </cell>
        </row>
        <row r="117">
          <cell r="G117">
            <v>10</v>
          </cell>
        </row>
        <row r="123">
          <cell r="G123">
            <v>2343.6</v>
          </cell>
        </row>
        <row r="127">
          <cell r="G127">
            <v>543</v>
          </cell>
        </row>
        <row r="132">
          <cell r="G132">
            <v>5.3</v>
          </cell>
        </row>
        <row r="139">
          <cell r="G139">
            <v>10</v>
          </cell>
        </row>
        <row r="153">
          <cell r="G153">
            <v>2869.4</v>
          </cell>
        </row>
        <row r="158">
          <cell r="G158">
            <v>113</v>
          </cell>
        </row>
        <row r="162">
          <cell r="G162">
            <v>3</v>
          </cell>
        </row>
        <row r="168">
          <cell r="G168">
            <v>19790.400000000001</v>
          </cell>
        </row>
        <row r="172">
          <cell r="G172">
            <v>202.4</v>
          </cell>
        </row>
        <row r="180">
          <cell r="G180">
            <v>25</v>
          </cell>
        </row>
        <row r="183">
          <cell r="G183">
            <v>30</v>
          </cell>
        </row>
        <row r="189">
          <cell r="G189">
            <v>40.4</v>
          </cell>
        </row>
        <row r="195">
          <cell r="G195">
            <v>10</v>
          </cell>
        </row>
        <row r="205">
          <cell r="G205">
            <v>9.1</v>
          </cell>
        </row>
        <row r="219">
          <cell r="G219">
            <v>92601.8</v>
          </cell>
        </row>
        <row r="223">
          <cell r="G223">
            <v>364</v>
          </cell>
        </row>
        <row r="231">
          <cell r="G231">
            <v>195.4</v>
          </cell>
        </row>
        <row r="234">
          <cell r="G234">
            <v>19500</v>
          </cell>
        </row>
        <row r="238">
          <cell r="G238">
            <v>3203.9</v>
          </cell>
        </row>
        <row r="242">
          <cell r="G242">
            <v>10</v>
          </cell>
        </row>
        <row r="245">
          <cell r="G245">
            <v>256377.2</v>
          </cell>
        </row>
        <row r="249">
          <cell r="G249">
            <v>11.4</v>
          </cell>
        </row>
        <row r="255">
          <cell r="G255">
            <v>3422.9</v>
          </cell>
        </row>
        <row r="262">
          <cell r="G262">
            <v>206.7</v>
          </cell>
        </row>
        <row r="266">
          <cell r="G266">
            <v>163.9</v>
          </cell>
        </row>
        <row r="272">
          <cell r="G272">
            <v>6790.4</v>
          </cell>
        </row>
        <row r="279">
          <cell r="G279">
            <v>9.1999999999999993</v>
          </cell>
        </row>
        <row r="285">
          <cell r="G285">
            <v>995.59999999999991</v>
          </cell>
        </row>
        <row r="292">
          <cell r="G292">
            <v>20.8</v>
          </cell>
        </row>
        <row r="298">
          <cell r="G298">
            <v>808.5</v>
          </cell>
        </row>
        <row r="305">
          <cell r="G305">
            <v>62.2</v>
          </cell>
        </row>
        <row r="316">
          <cell r="G316">
            <v>160.5</v>
          </cell>
        </row>
        <row r="323">
          <cell r="G323">
            <v>6900</v>
          </cell>
        </row>
        <row r="328">
          <cell r="G328">
            <v>100</v>
          </cell>
        </row>
        <row r="333">
          <cell r="G333">
            <v>10663.8</v>
          </cell>
        </row>
        <row r="338">
          <cell r="G338">
            <v>164.10000000000002</v>
          </cell>
        </row>
        <row r="345">
          <cell r="G345">
            <v>54.7</v>
          </cell>
        </row>
        <row r="353">
          <cell r="G353">
            <v>10</v>
          </cell>
        </row>
        <row r="359">
          <cell r="G359">
            <v>10</v>
          </cell>
        </row>
        <row r="365">
          <cell r="G365">
            <v>1.5</v>
          </cell>
        </row>
        <row r="371">
          <cell r="G371">
            <v>1.5</v>
          </cell>
        </row>
        <row r="375">
          <cell r="G375">
            <v>1.5</v>
          </cell>
        </row>
        <row r="382">
          <cell r="G382">
            <v>3</v>
          </cell>
        </row>
        <row r="388">
          <cell r="G388">
            <v>64</v>
          </cell>
        </row>
        <row r="391">
          <cell r="G391">
            <v>96</v>
          </cell>
        </row>
        <row r="398">
          <cell r="G398">
            <v>100</v>
          </cell>
        </row>
        <row r="401">
          <cell r="G401">
            <v>100</v>
          </cell>
        </row>
        <row r="409">
          <cell r="G409">
            <v>489.6</v>
          </cell>
        </row>
        <row r="416">
          <cell r="G416">
            <v>20.2</v>
          </cell>
        </row>
        <row r="421">
          <cell r="G421">
            <v>219</v>
          </cell>
        </row>
        <row r="427">
          <cell r="G427">
            <v>5472.4</v>
          </cell>
        </row>
        <row r="432">
          <cell r="G432">
            <v>49</v>
          </cell>
        </row>
        <row r="437">
          <cell r="G437">
            <v>5472.4</v>
          </cell>
        </row>
        <row r="442">
          <cell r="G442">
            <v>80</v>
          </cell>
        </row>
        <row r="446">
          <cell r="G446">
            <v>8.1</v>
          </cell>
        </row>
        <row r="452">
          <cell r="G452">
            <v>100</v>
          </cell>
        </row>
        <row r="458">
          <cell r="G458">
            <v>800</v>
          </cell>
        </row>
        <row r="461">
          <cell r="G461">
            <v>1000.7</v>
          </cell>
        </row>
        <row r="482">
          <cell r="G482">
            <v>50</v>
          </cell>
        </row>
        <row r="488">
          <cell r="G488">
            <v>26</v>
          </cell>
        </row>
        <row r="494">
          <cell r="G494">
            <v>23</v>
          </cell>
        </row>
        <row r="497">
          <cell r="G497">
            <v>40</v>
          </cell>
        </row>
        <row r="504">
          <cell r="G504">
            <v>50</v>
          </cell>
        </row>
        <row r="507">
          <cell r="G507">
            <v>100</v>
          </cell>
        </row>
        <row r="516">
          <cell r="G516">
            <v>5705.2</v>
          </cell>
        </row>
        <row r="526">
          <cell r="G526">
            <v>10</v>
          </cell>
        </row>
        <row r="529">
          <cell r="G529">
            <v>227</v>
          </cell>
        </row>
        <row r="537">
          <cell r="G537">
            <v>16275</v>
          </cell>
        </row>
        <row r="549">
          <cell r="G549">
            <v>12.8</v>
          </cell>
        </row>
        <row r="552">
          <cell r="G552">
            <v>196.8</v>
          </cell>
        </row>
        <row r="556">
          <cell r="G556">
            <v>0.6</v>
          </cell>
        </row>
        <row r="564">
          <cell r="G564">
            <v>86.5</v>
          </cell>
        </row>
        <row r="572">
          <cell r="G572">
            <v>16145</v>
          </cell>
        </row>
        <row r="577">
          <cell r="G577">
            <v>2192</v>
          </cell>
        </row>
        <row r="586">
          <cell r="G586">
            <v>60</v>
          </cell>
        </row>
        <row r="591">
          <cell r="G591">
            <v>11</v>
          </cell>
        </row>
        <row r="600">
          <cell r="G600">
            <v>6.1</v>
          </cell>
        </row>
        <row r="608">
          <cell r="G608">
            <v>13086.6</v>
          </cell>
        </row>
        <row r="619">
          <cell r="G619">
            <v>1016.9</v>
          </cell>
        </row>
        <row r="628">
          <cell r="G628">
            <v>3408.7</v>
          </cell>
        </row>
        <row r="637">
          <cell r="G637">
            <v>42827.3</v>
          </cell>
        </row>
        <row r="645">
          <cell r="G645">
            <v>26</v>
          </cell>
        </row>
        <row r="648">
          <cell r="G648">
            <v>4338.8</v>
          </cell>
        </row>
        <row r="653">
          <cell r="G653">
            <v>939.1</v>
          </cell>
        </row>
        <row r="663">
          <cell r="G663">
            <v>0.2</v>
          </cell>
        </row>
        <row r="670">
          <cell r="G670">
            <v>400</v>
          </cell>
        </row>
        <row r="677">
          <cell r="G677">
            <v>816.8</v>
          </cell>
        </row>
        <row r="681">
          <cell r="G681">
            <v>92.9</v>
          </cell>
        </row>
        <row r="687">
          <cell r="G687">
            <v>1045.5999999999999</v>
          </cell>
        </row>
        <row r="691">
          <cell r="G691">
            <v>69.199999999999989</v>
          </cell>
        </row>
        <row r="697">
          <cell r="G697">
            <v>1045.5</v>
          </cell>
        </row>
        <row r="701">
          <cell r="G701">
            <v>72.8</v>
          </cell>
        </row>
        <row r="706">
          <cell r="G706">
            <v>0.7</v>
          </cell>
        </row>
        <row r="715">
          <cell r="G715">
            <v>86.4</v>
          </cell>
        </row>
        <row r="719">
          <cell r="G719">
            <v>35</v>
          </cell>
        </row>
        <row r="726">
          <cell r="G726">
            <v>5728.8</v>
          </cell>
        </row>
        <row r="735">
          <cell r="G735">
            <v>200</v>
          </cell>
        </row>
        <row r="741">
          <cell r="G741">
            <v>110</v>
          </cell>
        </row>
        <row r="748">
          <cell r="G748">
            <v>1.4</v>
          </cell>
        </row>
        <row r="755">
          <cell r="G755">
            <v>51</v>
          </cell>
        </row>
        <row r="761">
          <cell r="G761">
            <v>4429.0999999999995</v>
          </cell>
        </row>
        <row r="766">
          <cell r="G766">
            <v>120</v>
          </cell>
        </row>
        <row r="770">
          <cell r="G770">
            <v>6.7</v>
          </cell>
        </row>
        <row r="775">
          <cell r="G775">
            <v>50</v>
          </cell>
        </row>
        <row r="780">
          <cell r="G780">
            <v>34</v>
          </cell>
        </row>
        <row r="785">
          <cell r="G785">
            <v>20</v>
          </cell>
        </row>
        <row r="797">
          <cell r="G797">
            <v>6660.2</v>
          </cell>
        </row>
        <row r="802">
          <cell r="G802">
            <v>584.20000000000005</v>
          </cell>
        </row>
        <row r="811">
          <cell r="G811">
            <v>19</v>
          </cell>
        </row>
        <row r="817">
          <cell r="G817">
            <v>18.399999999999999</v>
          </cell>
        </row>
        <row r="825">
          <cell r="G825">
            <v>100</v>
          </cell>
        </row>
        <row r="832">
          <cell r="G832">
            <v>50</v>
          </cell>
        </row>
        <row r="841">
          <cell r="G841">
            <v>1700</v>
          </cell>
        </row>
        <row r="849">
          <cell r="G849">
            <v>691.2</v>
          </cell>
        </row>
        <row r="853">
          <cell r="G853">
            <v>1460</v>
          </cell>
        </row>
        <row r="867">
          <cell r="G867">
            <v>578.1</v>
          </cell>
        </row>
        <row r="876">
          <cell r="G876">
            <v>258.10000000000002</v>
          </cell>
        </row>
        <row r="881">
          <cell r="G881">
            <v>21397.300000000003</v>
          </cell>
        </row>
        <row r="898">
          <cell r="G898">
            <v>24090.799999999999</v>
          </cell>
        </row>
        <row r="909">
          <cell r="G909">
            <v>30</v>
          </cell>
        </row>
        <row r="914">
          <cell r="G914">
            <v>35</v>
          </cell>
        </row>
        <row r="921">
          <cell r="G921">
            <v>21</v>
          </cell>
        </row>
        <row r="927">
          <cell r="G927">
            <v>30.5</v>
          </cell>
        </row>
        <row r="934">
          <cell r="G934">
            <v>10</v>
          </cell>
        </row>
        <row r="937">
          <cell r="G937">
            <v>10</v>
          </cell>
        </row>
        <row r="944">
          <cell r="G944">
            <v>5</v>
          </cell>
        </row>
        <row r="950">
          <cell r="G950">
            <v>3.5</v>
          </cell>
        </row>
        <row r="959">
          <cell r="G959">
            <v>3.6</v>
          </cell>
        </row>
        <row r="965">
          <cell r="G965">
            <v>24</v>
          </cell>
        </row>
        <row r="970">
          <cell r="G970">
            <v>115</v>
          </cell>
        </row>
        <row r="976">
          <cell r="G976">
            <v>30</v>
          </cell>
        </row>
        <row r="981">
          <cell r="G981">
            <v>15</v>
          </cell>
        </row>
        <row r="987">
          <cell r="G987">
            <v>2</v>
          </cell>
        </row>
        <row r="995">
          <cell r="G995">
            <v>4283</v>
          </cell>
        </row>
        <row r="1003">
          <cell r="G1003">
            <v>1045.5999999999999</v>
          </cell>
        </row>
        <row r="1007">
          <cell r="G1007">
            <v>79.300000000000011</v>
          </cell>
        </row>
        <row r="1018">
          <cell r="G1018">
            <v>200.6</v>
          </cell>
        </row>
        <row r="1024">
          <cell r="G1024">
            <v>30</v>
          </cell>
        </row>
        <row r="1033">
          <cell r="G1033">
            <v>163039.20000000001</v>
          </cell>
        </row>
        <row r="1045">
          <cell r="G1045">
            <v>2343.6</v>
          </cell>
        </row>
        <row r="1052">
          <cell r="G1052">
            <v>760</v>
          </cell>
        </row>
        <row r="1062">
          <cell r="G1062">
            <v>58</v>
          </cell>
        </row>
        <row r="1066">
          <cell r="G1066">
            <v>697</v>
          </cell>
        </row>
        <row r="1070">
          <cell r="G1070">
            <v>87</v>
          </cell>
        </row>
        <row r="1080">
          <cell r="G1080">
            <v>4565.8999999999996</v>
          </cell>
        </row>
        <row r="1088">
          <cell r="G1088">
            <v>1240.3</v>
          </cell>
        </row>
        <row r="1092">
          <cell r="G1092">
            <v>66.5</v>
          </cell>
        </row>
        <row r="1100">
          <cell r="G1100">
            <v>6</v>
          </cell>
        </row>
        <row r="1109">
          <cell r="G1109">
            <v>45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3"/>
  <sheetViews>
    <sheetView tabSelected="1" zoomScaleNormal="100" workbookViewId="0">
      <selection activeCell="F1" sqref="F1"/>
    </sheetView>
  </sheetViews>
  <sheetFormatPr defaultRowHeight="15" x14ac:dyDescent="0.25"/>
  <cols>
    <col min="1" max="1" width="68.28515625" style="31" customWidth="1"/>
    <col min="2" max="2" width="15.28515625" style="40" customWidth="1"/>
    <col min="3" max="3" width="14" style="41" customWidth="1"/>
    <col min="4" max="4" width="10.7109375" style="41" customWidth="1"/>
    <col min="5" max="5" width="16.140625" style="40" customWidth="1"/>
    <col min="6" max="16384" width="9.140625" style="31"/>
  </cols>
  <sheetData>
    <row r="1" spans="1:5" ht="90.75" customHeight="1" x14ac:dyDescent="0.25">
      <c r="A1" s="17"/>
      <c r="B1" s="58" t="s">
        <v>456</v>
      </c>
      <c r="C1" s="58"/>
      <c r="D1" s="58"/>
      <c r="E1" s="58"/>
    </row>
    <row r="2" spans="1:5" ht="48" customHeight="1" x14ac:dyDescent="0.25">
      <c r="A2" s="59" t="s">
        <v>377</v>
      </c>
      <c r="B2" s="60"/>
      <c r="C2" s="60"/>
      <c r="D2" s="60"/>
      <c r="E2" s="60"/>
    </row>
    <row r="3" spans="1:5" x14ac:dyDescent="0.25">
      <c r="A3" s="32"/>
      <c r="B3" s="33"/>
      <c r="C3" s="30"/>
      <c r="D3" s="61" t="s">
        <v>0</v>
      </c>
      <c r="E3" s="61"/>
    </row>
    <row r="4" spans="1:5" x14ac:dyDescent="0.25">
      <c r="A4" s="42" t="s">
        <v>1</v>
      </c>
      <c r="B4" s="43" t="s">
        <v>2</v>
      </c>
      <c r="C4" s="44" t="s">
        <v>3</v>
      </c>
      <c r="D4" s="44" t="s">
        <v>109</v>
      </c>
      <c r="E4" s="44" t="s">
        <v>4</v>
      </c>
    </row>
    <row r="5" spans="1:5" x14ac:dyDescent="0.25">
      <c r="A5" s="45"/>
      <c r="B5" s="46"/>
      <c r="C5" s="47"/>
      <c r="D5" s="47"/>
      <c r="E5" s="47"/>
    </row>
    <row r="6" spans="1:5" x14ac:dyDescent="0.25">
      <c r="A6" s="12" t="s">
        <v>5</v>
      </c>
      <c r="B6" s="20"/>
      <c r="C6" s="7"/>
      <c r="D6" s="6"/>
      <c r="E6" s="5">
        <f>E7+E80+E209+E443</f>
        <v>937476.4</v>
      </c>
    </row>
    <row r="7" spans="1:5" ht="30" x14ac:dyDescent="0.25">
      <c r="A7" s="1" t="s">
        <v>132</v>
      </c>
      <c r="B7" s="3" t="s">
        <v>133</v>
      </c>
      <c r="C7" s="7"/>
      <c r="D7" s="6"/>
      <c r="E7" s="5">
        <f>SUM(E8+E18+E27+E38+E49+E59+E67)</f>
        <v>69391.3</v>
      </c>
    </row>
    <row r="8" spans="1:5" ht="30" x14ac:dyDescent="0.25">
      <c r="A8" s="1" t="s">
        <v>134</v>
      </c>
      <c r="B8" s="3" t="s">
        <v>135</v>
      </c>
      <c r="C8" s="7"/>
      <c r="D8" s="6"/>
      <c r="E8" s="5">
        <f>E10+E15</f>
        <v>17948.5</v>
      </c>
    </row>
    <row r="9" spans="1:5" ht="30" x14ac:dyDescent="0.25">
      <c r="A9" s="1" t="s">
        <v>6</v>
      </c>
      <c r="B9" s="3" t="s">
        <v>136</v>
      </c>
      <c r="C9" s="7"/>
      <c r="D9" s="6"/>
      <c r="E9" s="5">
        <f>E10+E15</f>
        <v>17948.5</v>
      </c>
    </row>
    <row r="10" spans="1:5" ht="45" x14ac:dyDescent="0.25">
      <c r="A10" s="1" t="s">
        <v>137</v>
      </c>
      <c r="B10" s="3" t="s">
        <v>138</v>
      </c>
      <c r="C10" s="7"/>
      <c r="D10" s="6"/>
      <c r="E10" s="5">
        <f>E11+E13</f>
        <v>17870.8</v>
      </c>
    </row>
    <row r="11" spans="1:5" ht="30" x14ac:dyDescent="0.25">
      <c r="A11" s="2" t="s">
        <v>7</v>
      </c>
      <c r="B11" s="3" t="s">
        <v>138</v>
      </c>
      <c r="C11" s="7">
        <v>600</v>
      </c>
      <c r="D11" s="6"/>
      <c r="E11" s="19">
        <f>SUM(E12)</f>
        <v>1.5</v>
      </c>
    </row>
    <row r="12" spans="1:5" ht="30" x14ac:dyDescent="0.25">
      <c r="A12" s="12" t="s">
        <v>8</v>
      </c>
      <c r="B12" s="3" t="s">
        <v>138</v>
      </c>
      <c r="C12" s="7">
        <v>600</v>
      </c>
      <c r="D12" s="6" t="s">
        <v>9</v>
      </c>
      <c r="E12" s="18">
        <f>SUM('[1]7'!G40)</f>
        <v>1.5</v>
      </c>
    </row>
    <row r="13" spans="1:5" ht="30" x14ac:dyDescent="0.25">
      <c r="A13" s="2" t="s">
        <v>7</v>
      </c>
      <c r="B13" s="3" t="s">
        <v>138</v>
      </c>
      <c r="C13" s="7">
        <v>600</v>
      </c>
      <c r="D13" s="6"/>
      <c r="E13" s="5">
        <f>E14</f>
        <v>17869.3</v>
      </c>
    </row>
    <row r="14" spans="1:5" x14ac:dyDescent="0.25">
      <c r="A14" s="12" t="s">
        <v>10</v>
      </c>
      <c r="B14" s="3" t="s">
        <v>138</v>
      </c>
      <c r="C14" s="7">
        <v>600</v>
      </c>
      <c r="D14" s="6" t="s">
        <v>11</v>
      </c>
      <c r="E14" s="8">
        <f>SUM('[1]7'!G104)</f>
        <v>17869.3</v>
      </c>
    </row>
    <row r="15" spans="1:5" ht="60" x14ac:dyDescent="0.25">
      <c r="A15" s="3" t="s">
        <v>378</v>
      </c>
      <c r="B15" s="34" t="s">
        <v>139</v>
      </c>
      <c r="C15" s="7"/>
      <c r="D15" s="6"/>
      <c r="E15" s="10">
        <f>E16</f>
        <v>77.7</v>
      </c>
    </row>
    <row r="16" spans="1:5" ht="30" x14ac:dyDescent="0.25">
      <c r="A16" s="3" t="s">
        <v>7</v>
      </c>
      <c r="B16" s="34" t="s">
        <v>139</v>
      </c>
      <c r="C16" s="7">
        <v>600</v>
      </c>
      <c r="D16" s="6"/>
      <c r="E16" s="10">
        <f>E17</f>
        <v>77.7</v>
      </c>
    </row>
    <row r="17" spans="1:5" x14ac:dyDescent="0.25">
      <c r="A17" s="11" t="s">
        <v>10</v>
      </c>
      <c r="B17" s="34" t="s">
        <v>139</v>
      </c>
      <c r="C17" s="7">
        <v>600</v>
      </c>
      <c r="D17" s="6" t="s">
        <v>11</v>
      </c>
      <c r="E17" s="10">
        <f>SUM('[1]7'!G108)</f>
        <v>77.7</v>
      </c>
    </row>
    <row r="18" spans="1:5" ht="30" x14ac:dyDescent="0.25">
      <c r="A18" s="1" t="s">
        <v>140</v>
      </c>
      <c r="B18" s="35" t="s">
        <v>141</v>
      </c>
      <c r="C18" s="4"/>
      <c r="D18" s="6"/>
      <c r="E18" s="5">
        <f>E19</f>
        <v>2891.9</v>
      </c>
    </row>
    <row r="19" spans="1:5" ht="30" x14ac:dyDescent="0.25">
      <c r="A19" s="1" t="s">
        <v>142</v>
      </c>
      <c r="B19" s="3" t="s">
        <v>143</v>
      </c>
      <c r="C19" s="6"/>
      <c r="D19" s="6"/>
      <c r="E19" s="5">
        <f>E21+E23+E25</f>
        <v>2891.9</v>
      </c>
    </row>
    <row r="20" spans="1:5" ht="45" x14ac:dyDescent="0.25">
      <c r="A20" s="1" t="s">
        <v>137</v>
      </c>
      <c r="B20" s="35" t="s">
        <v>144</v>
      </c>
      <c r="C20" s="6"/>
      <c r="D20" s="6"/>
      <c r="E20" s="5">
        <f>SUM(E21+E23+E25)</f>
        <v>2891.9</v>
      </c>
    </row>
    <row r="21" spans="1:5" ht="75" x14ac:dyDescent="0.25">
      <c r="A21" s="1" t="s">
        <v>12</v>
      </c>
      <c r="B21" s="35" t="s">
        <v>144</v>
      </c>
      <c r="C21" s="4" t="s">
        <v>13</v>
      </c>
      <c r="D21" s="6"/>
      <c r="E21" s="5">
        <f>E22</f>
        <v>2343.6</v>
      </c>
    </row>
    <row r="22" spans="1:5" x14ac:dyDescent="0.25">
      <c r="A22" s="12" t="s">
        <v>10</v>
      </c>
      <c r="B22" s="35" t="s">
        <v>144</v>
      </c>
      <c r="C22" s="4" t="s">
        <v>13</v>
      </c>
      <c r="D22" s="6" t="s">
        <v>11</v>
      </c>
      <c r="E22" s="5">
        <f>SUM('[1]7'!G123)</f>
        <v>2343.6</v>
      </c>
    </row>
    <row r="23" spans="1:5" ht="30" x14ac:dyDescent="0.25">
      <c r="A23" s="2" t="s">
        <v>19</v>
      </c>
      <c r="B23" s="35" t="s">
        <v>144</v>
      </c>
      <c r="C23" s="4" t="s">
        <v>14</v>
      </c>
      <c r="D23" s="6"/>
      <c r="E23" s="5">
        <f>E24</f>
        <v>543</v>
      </c>
    </row>
    <row r="24" spans="1:5" x14ac:dyDescent="0.25">
      <c r="A24" s="12" t="s">
        <v>10</v>
      </c>
      <c r="B24" s="35" t="s">
        <v>144</v>
      </c>
      <c r="C24" s="4" t="s">
        <v>14</v>
      </c>
      <c r="D24" s="6" t="s">
        <v>11</v>
      </c>
      <c r="E24" s="5">
        <f>SUM('[1]7'!G127)</f>
        <v>543</v>
      </c>
    </row>
    <row r="25" spans="1:5" x14ac:dyDescent="0.25">
      <c r="A25" s="12" t="s">
        <v>15</v>
      </c>
      <c r="B25" s="35" t="s">
        <v>144</v>
      </c>
      <c r="C25" s="7">
        <v>800</v>
      </c>
      <c r="D25" s="6"/>
      <c r="E25" s="5">
        <f>E26</f>
        <v>5.3</v>
      </c>
    </row>
    <row r="26" spans="1:5" x14ac:dyDescent="0.25">
      <c r="A26" s="12" t="s">
        <v>10</v>
      </c>
      <c r="B26" s="35" t="s">
        <v>144</v>
      </c>
      <c r="C26" s="7">
        <v>800</v>
      </c>
      <c r="D26" s="6" t="s">
        <v>11</v>
      </c>
      <c r="E26" s="5">
        <f>SUM('[1]7'!G132)</f>
        <v>5.3</v>
      </c>
    </row>
    <row r="27" spans="1:5" ht="45" x14ac:dyDescent="0.25">
      <c r="A27" s="1" t="s">
        <v>145</v>
      </c>
      <c r="B27" s="3" t="s">
        <v>146</v>
      </c>
      <c r="C27" s="7"/>
      <c r="D27" s="6"/>
      <c r="E27" s="5">
        <f>E28+E34</f>
        <v>19660.5</v>
      </c>
    </row>
    <row r="28" spans="1:5" ht="45" x14ac:dyDescent="0.25">
      <c r="A28" s="1" t="s">
        <v>110</v>
      </c>
      <c r="B28" s="35" t="s">
        <v>147</v>
      </c>
      <c r="C28" s="7"/>
      <c r="D28" s="6"/>
      <c r="E28" s="8">
        <f>SUM(E29)</f>
        <v>18532.2</v>
      </c>
    </row>
    <row r="29" spans="1:5" ht="45" x14ac:dyDescent="0.25">
      <c r="A29" s="1" t="s">
        <v>137</v>
      </c>
      <c r="B29" s="35" t="s">
        <v>148</v>
      </c>
      <c r="C29" s="7"/>
      <c r="D29" s="6"/>
      <c r="E29" s="8">
        <f>SUM(E30+E32)</f>
        <v>18532.2</v>
      </c>
    </row>
    <row r="30" spans="1:5" ht="30" x14ac:dyDescent="0.25">
      <c r="A30" s="2" t="s">
        <v>7</v>
      </c>
      <c r="B30" s="35" t="s">
        <v>148</v>
      </c>
      <c r="C30" s="7">
        <v>600</v>
      </c>
      <c r="D30" s="6"/>
      <c r="E30" s="5">
        <f>E31</f>
        <v>0.7</v>
      </c>
    </row>
    <row r="31" spans="1:5" ht="30" x14ac:dyDescent="0.25">
      <c r="A31" s="12" t="s">
        <v>8</v>
      </c>
      <c r="B31" s="35" t="s">
        <v>148</v>
      </c>
      <c r="C31" s="7">
        <v>600</v>
      </c>
      <c r="D31" s="6" t="s">
        <v>9</v>
      </c>
      <c r="E31" s="5">
        <f>SUM('[1]7'!G46)</f>
        <v>0.7</v>
      </c>
    </row>
    <row r="32" spans="1:5" ht="30" x14ac:dyDescent="0.25">
      <c r="A32" s="12" t="s">
        <v>7</v>
      </c>
      <c r="B32" s="35" t="s">
        <v>148</v>
      </c>
      <c r="C32" s="7">
        <v>600</v>
      </c>
      <c r="D32" s="6"/>
      <c r="E32" s="5">
        <f>E33</f>
        <v>18531.5</v>
      </c>
    </row>
    <row r="33" spans="1:5" x14ac:dyDescent="0.25">
      <c r="A33" s="12" t="s">
        <v>10</v>
      </c>
      <c r="B33" s="35" t="s">
        <v>148</v>
      </c>
      <c r="C33" s="7">
        <v>600</v>
      </c>
      <c r="D33" s="6" t="s">
        <v>11</v>
      </c>
      <c r="E33" s="5">
        <v>18531.5</v>
      </c>
    </row>
    <row r="34" spans="1:5" ht="45" x14ac:dyDescent="0.25">
      <c r="A34" s="48" t="s">
        <v>455</v>
      </c>
      <c r="B34" s="49" t="s">
        <v>449</v>
      </c>
      <c r="C34" s="50"/>
      <c r="D34" s="51"/>
      <c r="E34" s="52">
        <f>E35</f>
        <v>1128.3</v>
      </c>
    </row>
    <row r="35" spans="1:5" ht="30" x14ac:dyDescent="0.25">
      <c r="A35" s="53" t="s">
        <v>222</v>
      </c>
      <c r="B35" s="51" t="s">
        <v>450</v>
      </c>
      <c r="C35" s="50"/>
      <c r="D35" s="51"/>
      <c r="E35" s="52">
        <f>E36</f>
        <v>1128.3</v>
      </c>
    </row>
    <row r="36" spans="1:5" ht="30" x14ac:dyDescent="0.25">
      <c r="A36" s="53" t="s">
        <v>7</v>
      </c>
      <c r="B36" s="51" t="s">
        <v>450</v>
      </c>
      <c r="C36" s="50">
        <v>600</v>
      </c>
      <c r="D36" s="51"/>
      <c r="E36" s="52">
        <f>E37</f>
        <v>1128.3</v>
      </c>
    </row>
    <row r="37" spans="1:5" ht="24.75" customHeight="1" x14ac:dyDescent="0.25">
      <c r="A37" s="54" t="s">
        <v>10</v>
      </c>
      <c r="B37" s="51" t="s">
        <v>450</v>
      </c>
      <c r="C37" s="50">
        <v>600</v>
      </c>
      <c r="D37" s="51" t="s">
        <v>11</v>
      </c>
      <c r="E37" s="52">
        <v>1128.3</v>
      </c>
    </row>
    <row r="38" spans="1:5" ht="45" x14ac:dyDescent="0.25">
      <c r="A38" s="9" t="s">
        <v>149</v>
      </c>
      <c r="B38" s="3" t="s">
        <v>150</v>
      </c>
      <c r="C38" s="7"/>
      <c r="D38" s="6"/>
      <c r="E38" s="5">
        <f>E39</f>
        <v>5859</v>
      </c>
    </row>
    <row r="39" spans="1:5" ht="60" x14ac:dyDescent="0.25">
      <c r="A39" s="9" t="s">
        <v>16</v>
      </c>
      <c r="B39" s="3" t="s">
        <v>151</v>
      </c>
      <c r="C39" s="7"/>
      <c r="D39" s="6"/>
      <c r="E39" s="5">
        <f>E41+E43+E45+E47</f>
        <v>5859</v>
      </c>
    </row>
    <row r="40" spans="1:5" ht="45" x14ac:dyDescent="0.25">
      <c r="A40" s="1" t="s">
        <v>137</v>
      </c>
      <c r="B40" s="3" t="s">
        <v>152</v>
      </c>
      <c r="C40" s="7"/>
      <c r="D40" s="6"/>
      <c r="E40" s="5">
        <f>SUM(E41+E43+E45+E47)</f>
        <v>5859</v>
      </c>
    </row>
    <row r="41" spans="1:5" ht="75" x14ac:dyDescent="0.25">
      <c r="A41" s="9" t="s">
        <v>12</v>
      </c>
      <c r="B41" s="3" t="s">
        <v>152</v>
      </c>
      <c r="C41" s="7">
        <v>100</v>
      </c>
      <c r="D41" s="6"/>
      <c r="E41" s="5">
        <f>SUM(E42)</f>
        <v>5244</v>
      </c>
    </row>
    <row r="42" spans="1:5" x14ac:dyDescent="0.25">
      <c r="A42" s="9" t="s">
        <v>17</v>
      </c>
      <c r="B42" s="3" t="s">
        <v>152</v>
      </c>
      <c r="C42" s="7">
        <v>100</v>
      </c>
      <c r="D42" s="6" t="s">
        <v>18</v>
      </c>
      <c r="E42" s="5">
        <f>SUM('[1]7'!G16)</f>
        <v>5244</v>
      </c>
    </row>
    <row r="43" spans="1:5" ht="30" x14ac:dyDescent="0.25">
      <c r="A43" s="2" t="s">
        <v>19</v>
      </c>
      <c r="B43" s="3" t="s">
        <v>152</v>
      </c>
      <c r="C43" s="7" t="s">
        <v>14</v>
      </c>
      <c r="D43" s="6"/>
      <c r="E43" s="5">
        <f>E44</f>
        <v>610.9</v>
      </c>
    </row>
    <row r="44" spans="1:5" x14ac:dyDescent="0.25">
      <c r="A44" s="12" t="s">
        <v>17</v>
      </c>
      <c r="B44" s="3" t="s">
        <v>152</v>
      </c>
      <c r="C44" s="7" t="s">
        <v>14</v>
      </c>
      <c r="D44" s="6" t="s">
        <v>18</v>
      </c>
      <c r="E44" s="5">
        <f>SUM('[1]7'!G21)</f>
        <v>610.9</v>
      </c>
    </row>
    <row r="45" spans="1:5" x14ac:dyDescent="0.25">
      <c r="A45" s="12" t="s">
        <v>15</v>
      </c>
      <c r="B45" s="3" t="s">
        <v>152</v>
      </c>
      <c r="C45" s="7">
        <v>800</v>
      </c>
      <c r="D45" s="6"/>
      <c r="E45" s="5">
        <f>E46</f>
        <v>3.6</v>
      </c>
    </row>
    <row r="46" spans="1:5" x14ac:dyDescent="0.25">
      <c r="A46" s="12" t="s">
        <v>17</v>
      </c>
      <c r="B46" s="3" t="s">
        <v>152</v>
      </c>
      <c r="C46" s="7">
        <v>800</v>
      </c>
      <c r="D46" s="6" t="s">
        <v>18</v>
      </c>
      <c r="E46" s="5">
        <f>SUM('[1]7'!G26)</f>
        <v>3.6</v>
      </c>
    </row>
    <row r="47" spans="1:5" ht="30" x14ac:dyDescent="0.25">
      <c r="A47" s="12" t="s">
        <v>19</v>
      </c>
      <c r="B47" s="3" t="s">
        <v>152</v>
      </c>
      <c r="C47" s="7">
        <v>200</v>
      </c>
      <c r="D47" s="6"/>
      <c r="E47" s="5">
        <f>SUM(E48)</f>
        <v>0.5</v>
      </c>
    </row>
    <row r="48" spans="1:5" ht="30" x14ac:dyDescent="0.25">
      <c r="A48" s="12" t="s">
        <v>8</v>
      </c>
      <c r="B48" s="3" t="s">
        <v>152</v>
      </c>
      <c r="C48" s="7">
        <v>200</v>
      </c>
      <c r="D48" s="6" t="s">
        <v>9</v>
      </c>
      <c r="E48" s="5">
        <f>SUM('[1]7'!G52)</f>
        <v>0.5</v>
      </c>
    </row>
    <row r="49" spans="1:5" ht="45" x14ac:dyDescent="0.25">
      <c r="A49" s="9" t="s">
        <v>153</v>
      </c>
      <c r="B49" s="3" t="s">
        <v>154</v>
      </c>
      <c r="C49" s="7"/>
      <c r="D49" s="6"/>
      <c r="E49" s="5">
        <f>E50</f>
        <v>2985.6</v>
      </c>
    </row>
    <row r="50" spans="1:5" ht="45" x14ac:dyDescent="0.25">
      <c r="A50" s="1" t="s">
        <v>155</v>
      </c>
      <c r="B50" s="3" t="s">
        <v>156</v>
      </c>
      <c r="C50" s="7"/>
      <c r="D50" s="6"/>
      <c r="E50" s="5">
        <f>SUM(E51)</f>
        <v>2985.6</v>
      </c>
    </row>
    <row r="51" spans="1:5" ht="30" x14ac:dyDescent="0.25">
      <c r="A51" s="1" t="s">
        <v>126</v>
      </c>
      <c r="B51" s="3" t="s">
        <v>157</v>
      </c>
      <c r="C51" s="7"/>
      <c r="D51" s="6"/>
      <c r="E51" s="5">
        <f>SUM(E52+E54+E57)</f>
        <v>2985.6</v>
      </c>
    </row>
    <row r="52" spans="1:5" ht="75" x14ac:dyDescent="0.25">
      <c r="A52" s="12" t="s">
        <v>12</v>
      </c>
      <c r="B52" s="3" t="s">
        <v>157</v>
      </c>
      <c r="C52" s="7">
        <v>100</v>
      </c>
      <c r="D52" s="6"/>
      <c r="E52" s="5">
        <f>E53</f>
        <v>2869.4</v>
      </c>
    </row>
    <row r="53" spans="1:5" x14ac:dyDescent="0.25">
      <c r="A53" s="12" t="s">
        <v>20</v>
      </c>
      <c r="B53" s="3" t="s">
        <v>157</v>
      </c>
      <c r="C53" s="7">
        <v>100</v>
      </c>
      <c r="D53" s="6" t="s">
        <v>21</v>
      </c>
      <c r="E53" s="5">
        <f>SUM('[1]7'!G153)</f>
        <v>2869.4</v>
      </c>
    </row>
    <row r="54" spans="1:5" ht="30" x14ac:dyDescent="0.25">
      <c r="A54" s="12" t="s">
        <v>19</v>
      </c>
      <c r="B54" s="3" t="s">
        <v>157</v>
      </c>
      <c r="C54" s="7">
        <v>200</v>
      </c>
      <c r="D54" s="6"/>
      <c r="E54" s="5">
        <f>E55+E56</f>
        <v>113.2</v>
      </c>
    </row>
    <row r="55" spans="1:5" x14ac:dyDescent="0.25">
      <c r="A55" s="12" t="s">
        <v>20</v>
      </c>
      <c r="B55" s="3" t="s">
        <v>157</v>
      </c>
      <c r="C55" s="7">
        <v>200</v>
      </c>
      <c r="D55" s="6" t="s">
        <v>21</v>
      </c>
      <c r="E55" s="5">
        <f>SUM('[1]7'!G158)</f>
        <v>113</v>
      </c>
    </row>
    <row r="56" spans="1:5" ht="30" x14ac:dyDescent="0.25">
      <c r="A56" s="12" t="s">
        <v>8</v>
      </c>
      <c r="B56" s="3" t="s">
        <v>157</v>
      </c>
      <c r="C56" s="7">
        <v>200</v>
      </c>
      <c r="D56" s="6" t="s">
        <v>9</v>
      </c>
      <c r="E56" s="5">
        <f>SUM('[1]7'!G58)</f>
        <v>0.2</v>
      </c>
    </row>
    <row r="57" spans="1:5" x14ac:dyDescent="0.25">
      <c r="A57" s="2" t="s">
        <v>15</v>
      </c>
      <c r="B57" s="3" t="s">
        <v>157</v>
      </c>
      <c r="C57" s="7">
        <v>800</v>
      </c>
      <c r="D57" s="6"/>
      <c r="E57" s="5">
        <f>SUM(E58)</f>
        <v>3</v>
      </c>
    </row>
    <row r="58" spans="1:5" x14ac:dyDescent="0.25">
      <c r="A58" s="12" t="s">
        <v>20</v>
      </c>
      <c r="B58" s="3" t="s">
        <v>157</v>
      </c>
      <c r="C58" s="7">
        <v>800</v>
      </c>
      <c r="D58" s="6" t="s">
        <v>21</v>
      </c>
      <c r="E58" s="5">
        <f>SUM('[1]7'!G162)</f>
        <v>3</v>
      </c>
    </row>
    <row r="59" spans="1:5" ht="45" x14ac:dyDescent="0.25">
      <c r="A59" s="9" t="s">
        <v>158</v>
      </c>
      <c r="B59" s="35" t="s">
        <v>159</v>
      </c>
      <c r="C59" s="7"/>
      <c r="D59" s="6"/>
      <c r="E59" s="5">
        <f>SUM(E60)</f>
        <v>19993.800000000003</v>
      </c>
    </row>
    <row r="60" spans="1:5" ht="60" x14ac:dyDescent="0.25">
      <c r="A60" s="1" t="s">
        <v>111</v>
      </c>
      <c r="B60" s="35" t="s">
        <v>160</v>
      </c>
      <c r="C60" s="7"/>
      <c r="D60" s="6"/>
      <c r="E60" s="5">
        <f>SUM(E61)</f>
        <v>19993.800000000003</v>
      </c>
    </row>
    <row r="61" spans="1:5" ht="30" x14ac:dyDescent="0.25">
      <c r="A61" s="1" t="s">
        <v>161</v>
      </c>
      <c r="B61" s="35" t="s">
        <v>162</v>
      </c>
      <c r="C61" s="7"/>
      <c r="D61" s="6"/>
      <c r="E61" s="5">
        <f>SUM(E62+E64)</f>
        <v>19993.800000000003</v>
      </c>
    </row>
    <row r="62" spans="1:5" ht="75" x14ac:dyDescent="0.25">
      <c r="A62" s="2" t="s">
        <v>22</v>
      </c>
      <c r="B62" s="35" t="s">
        <v>162</v>
      </c>
      <c r="C62" s="7">
        <v>100</v>
      </c>
      <c r="D62" s="6"/>
      <c r="E62" s="5">
        <f>SUM(E63)</f>
        <v>19790.400000000001</v>
      </c>
    </row>
    <row r="63" spans="1:5" x14ac:dyDescent="0.25">
      <c r="A63" s="12" t="s">
        <v>20</v>
      </c>
      <c r="B63" s="35" t="s">
        <v>162</v>
      </c>
      <c r="C63" s="7">
        <v>100</v>
      </c>
      <c r="D63" s="6" t="s">
        <v>21</v>
      </c>
      <c r="E63" s="5">
        <f>SUM('[1]7'!G168)</f>
        <v>19790.400000000001</v>
      </c>
    </row>
    <row r="64" spans="1:5" ht="30" x14ac:dyDescent="0.25">
      <c r="A64" s="2" t="s">
        <v>19</v>
      </c>
      <c r="B64" s="35" t="s">
        <v>162</v>
      </c>
      <c r="C64" s="7">
        <v>200</v>
      </c>
      <c r="D64" s="6"/>
      <c r="E64" s="5">
        <f>SUM(E65+E66)</f>
        <v>203.4</v>
      </c>
    </row>
    <row r="65" spans="1:5" x14ac:dyDescent="0.25">
      <c r="A65" s="12" t="s">
        <v>20</v>
      </c>
      <c r="B65" s="35" t="s">
        <v>162</v>
      </c>
      <c r="C65" s="7">
        <v>200</v>
      </c>
      <c r="D65" s="6" t="s">
        <v>21</v>
      </c>
      <c r="E65" s="5">
        <f>SUM('[1]7'!G172)</f>
        <v>202.4</v>
      </c>
    </row>
    <row r="66" spans="1:5" ht="30" x14ac:dyDescent="0.25">
      <c r="A66" s="2" t="s">
        <v>8</v>
      </c>
      <c r="B66" s="35" t="s">
        <v>162</v>
      </c>
      <c r="C66" s="7">
        <v>200</v>
      </c>
      <c r="D66" s="6" t="s">
        <v>9</v>
      </c>
      <c r="E66" s="5">
        <f>SUM('[1]7'!G64)</f>
        <v>1</v>
      </c>
    </row>
    <row r="67" spans="1:5" ht="45" x14ac:dyDescent="0.25">
      <c r="A67" s="21" t="s">
        <v>163</v>
      </c>
      <c r="B67" s="3" t="s">
        <v>164</v>
      </c>
      <c r="C67" s="22"/>
      <c r="D67" s="6"/>
      <c r="E67" s="5">
        <f>SUM(E68)</f>
        <v>52</v>
      </c>
    </row>
    <row r="68" spans="1:5" ht="30" x14ac:dyDescent="0.25">
      <c r="A68" s="23" t="s">
        <v>165</v>
      </c>
      <c r="B68" s="36" t="s">
        <v>166</v>
      </c>
      <c r="C68" s="7"/>
      <c r="D68" s="6"/>
      <c r="E68" s="5">
        <f>SUM(E69)</f>
        <v>52</v>
      </c>
    </row>
    <row r="69" spans="1:5" ht="45" x14ac:dyDescent="0.25">
      <c r="A69" s="24" t="s">
        <v>137</v>
      </c>
      <c r="B69" s="36" t="s">
        <v>167</v>
      </c>
      <c r="C69" s="7"/>
      <c r="D69" s="6"/>
      <c r="E69" s="5">
        <f>SUM(E70+E72+E76+E78+E74)</f>
        <v>52</v>
      </c>
    </row>
    <row r="70" spans="1:5" ht="30" x14ac:dyDescent="0.25">
      <c r="A70" s="2" t="s">
        <v>19</v>
      </c>
      <c r="B70" s="36" t="s">
        <v>167</v>
      </c>
      <c r="C70" s="7">
        <v>200</v>
      </c>
      <c r="D70" s="6"/>
      <c r="E70" s="5">
        <f>SUM(E71)</f>
        <v>30</v>
      </c>
    </row>
    <row r="71" spans="1:5" x14ac:dyDescent="0.25">
      <c r="A71" s="1" t="s">
        <v>62</v>
      </c>
      <c r="B71" s="36" t="s">
        <v>167</v>
      </c>
      <c r="C71" s="7">
        <v>200</v>
      </c>
      <c r="D71" s="6" t="s">
        <v>18</v>
      </c>
      <c r="E71" s="5">
        <f>SUM('[1]7'!G32)</f>
        <v>30</v>
      </c>
    </row>
    <row r="72" spans="1:5" ht="30" x14ac:dyDescent="0.25">
      <c r="A72" s="2" t="s">
        <v>19</v>
      </c>
      <c r="B72" s="36" t="s">
        <v>167</v>
      </c>
      <c r="C72" s="7">
        <v>200</v>
      </c>
      <c r="D72" s="6"/>
      <c r="E72" s="5">
        <f>SUM(E73)</f>
        <v>1</v>
      </c>
    </row>
    <row r="73" spans="1:5" ht="30" x14ac:dyDescent="0.25">
      <c r="A73" s="2" t="s">
        <v>8</v>
      </c>
      <c r="B73" s="36" t="s">
        <v>167</v>
      </c>
      <c r="C73" s="7">
        <v>200</v>
      </c>
      <c r="D73" s="6" t="s">
        <v>9</v>
      </c>
      <c r="E73" s="5">
        <f>SUM('[1]7'!G70)</f>
        <v>1</v>
      </c>
    </row>
    <row r="74" spans="1:5" ht="30" x14ac:dyDescent="0.25">
      <c r="A74" s="2" t="s">
        <v>7</v>
      </c>
      <c r="B74" s="36" t="s">
        <v>167</v>
      </c>
      <c r="C74" s="7">
        <v>600</v>
      </c>
      <c r="D74" s="6"/>
      <c r="E74" s="5">
        <f>SUM(E75)</f>
        <v>1</v>
      </c>
    </row>
    <row r="75" spans="1:5" ht="30" x14ac:dyDescent="0.25">
      <c r="A75" s="2" t="s">
        <v>8</v>
      </c>
      <c r="B75" s="36" t="s">
        <v>167</v>
      </c>
      <c r="C75" s="7">
        <v>600</v>
      </c>
      <c r="D75" s="6" t="s">
        <v>9</v>
      </c>
      <c r="E75" s="5">
        <f>SUM('[1]7'!G73)</f>
        <v>1</v>
      </c>
    </row>
    <row r="76" spans="1:5" ht="30" x14ac:dyDescent="0.25">
      <c r="A76" s="2" t="s">
        <v>19</v>
      </c>
      <c r="B76" s="36" t="s">
        <v>167</v>
      </c>
      <c r="C76" s="7">
        <v>200</v>
      </c>
      <c r="D76" s="6"/>
      <c r="E76" s="5">
        <f>SUM(E77)</f>
        <v>10</v>
      </c>
    </row>
    <row r="77" spans="1:5" x14ac:dyDescent="0.25">
      <c r="A77" s="12" t="s">
        <v>168</v>
      </c>
      <c r="B77" s="36" t="s">
        <v>167</v>
      </c>
      <c r="C77" s="7">
        <v>200</v>
      </c>
      <c r="D77" s="6" t="s">
        <v>11</v>
      </c>
      <c r="E77" s="5">
        <f>SUM('[1]7'!G139)</f>
        <v>10</v>
      </c>
    </row>
    <row r="78" spans="1:5" ht="30" x14ac:dyDescent="0.25">
      <c r="A78" s="2" t="s">
        <v>7</v>
      </c>
      <c r="B78" s="36" t="s">
        <v>167</v>
      </c>
      <c r="C78" s="7">
        <v>600</v>
      </c>
      <c r="D78" s="6"/>
      <c r="E78" s="5">
        <f>SUM(E79)</f>
        <v>10</v>
      </c>
    </row>
    <row r="79" spans="1:5" x14ac:dyDescent="0.25">
      <c r="A79" s="12" t="s">
        <v>168</v>
      </c>
      <c r="B79" s="36" t="s">
        <v>167</v>
      </c>
      <c r="C79" s="7">
        <v>600</v>
      </c>
      <c r="D79" s="6" t="s">
        <v>11</v>
      </c>
      <c r="E79" s="5">
        <f>SUM('[1]7'!G117)</f>
        <v>10</v>
      </c>
    </row>
    <row r="80" spans="1:5" ht="30" x14ac:dyDescent="0.25">
      <c r="A80" s="9" t="s">
        <v>169</v>
      </c>
      <c r="B80" s="3" t="s">
        <v>170</v>
      </c>
      <c r="C80" s="7"/>
      <c r="D80" s="6"/>
      <c r="E80" s="10">
        <f>E81+E96+E140+E164+E176+E197</f>
        <v>442462.8</v>
      </c>
    </row>
    <row r="81" spans="1:5" ht="30" x14ac:dyDescent="0.25">
      <c r="A81" s="9" t="s">
        <v>171</v>
      </c>
      <c r="B81" s="3" t="s">
        <v>172</v>
      </c>
      <c r="C81" s="7"/>
      <c r="D81" s="6"/>
      <c r="E81" s="5">
        <f>E82</f>
        <v>110906.6</v>
      </c>
    </row>
    <row r="82" spans="1:5" ht="45" x14ac:dyDescent="0.25">
      <c r="A82" s="1" t="s">
        <v>23</v>
      </c>
      <c r="B82" s="3" t="s">
        <v>173</v>
      </c>
      <c r="C82" s="7"/>
      <c r="D82" s="6"/>
      <c r="E82" s="5">
        <f>SUM(E83+E91)</f>
        <v>110906.6</v>
      </c>
    </row>
    <row r="83" spans="1:5" ht="45" x14ac:dyDescent="0.25">
      <c r="A83" s="24" t="s">
        <v>137</v>
      </c>
      <c r="B83" s="3" t="s">
        <v>174</v>
      </c>
      <c r="C83" s="7"/>
      <c r="D83" s="6"/>
      <c r="E83" s="5">
        <f>SUM(E84+E86+E89)</f>
        <v>17940.8</v>
      </c>
    </row>
    <row r="84" spans="1:5" ht="75" x14ac:dyDescent="0.25">
      <c r="A84" s="2" t="s">
        <v>12</v>
      </c>
      <c r="B84" s="3" t="s">
        <v>174</v>
      </c>
      <c r="C84" s="7">
        <v>100</v>
      </c>
      <c r="D84" s="6"/>
      <c r="E84" s="5">
        <f>E85</f>
        <v>9.1</v>
      </c>
    </row>
    <row r="85" spans="1:5" x14ac:dyDescent="0.25">
      <c r="A85" s="9" t="s">
        <v>24</v>
      </c>
      <c r="B85" s="3" t="s">
        <v>174</v>
      </c>
      <c r="C85" s="7">
        <v>100</v>
      </c>
      <c r="D85" s="6" t="s">
        <v>25</v>
      </c>
      <c r="E85" s="5">
        <f>SUM('[1]7'!G205)</f>
        <v>9.1</v>
      </c>
    </row>
    <row r="86" spans="1:5" ht="30" x14ac:dyDescent="0.25">
      <c r="A86" s="2" t="s">
        <v>19</v>
      </c>
      <c r="B86" s="3" t="s">
        <v>174</v>
      </c>
      <c r="C86" s="7">
        <v>200</v>
      </c>
      <c r="D86" s="6"/>
      <c r="E86" s="5">
        <f>E87+E88</f>
        <v>17861.7</v>
      </c>
    </row>
    <row r="87" spans="1:5" x14ac:dyDescent="0.25">
      <c r="A87" s="9" t="s">
        <v>24</v>
      </c>
      <c r="B87" s="3" t="s">
        <v>174</v>
      </c>
      <c r="C87" s="7">
        <v>200</v>
      </c>
      <c r="D87" s="6" t="s">
        <v>25</v>
      </c>
      <c r="E87" s="5">
        <v>17851.7</v>
      </c>
    </row>
    <row r="88" spans="1:5" ht="30" x14ac:dyDescent="0.25">
      <c r="A88" s="12" t="s">
        <v>8</v>
      </c>
      <c r="B88" s="3" t="s">
        <v>174</v>
      </c>
      <c r="C88" s="7">
        <v>200</v>
      </c>
      <c r="D88" s="6" t="s">
        <v>9</v>
      </c>
      <c r="E88" s="5">
        <f>SUM('[1]7'!G353)</f>
        <v>10</v>
      </c>
    </row>
    <row r="89" spans="1:5" x14ac:dyDescent="0.25">
      <c r="A89" s="2" t="s">
        <v>15</v>
      </c>
      <c r="B89" s="3" t="s">
        <v>174</v>
      </c>
      <c r="C89" s="7">
        <v>800</v>
      </c>
      <c r="D89" s="6"/>
      <c r="E89" s="5">
        <f>E90</f>
        <v>70</v>
      </c>
    </row>
    <row r="90" spans="1:5" x14ac:dyDescent="0.25">
      <c r="A90" s="9" t="s">
        <v>24</v>
      </c>
      <c r="B90" s="3" t="s">
        <v>174</v>
      </c>
      <c r="C90" s="7">
        <v>800</v>
      </c>
      <c r="D90" s="6" t="s">
        <v>25</v>
      </c>
      <c r="E90" s="5">
        <v>70</v>
      </c>
    </row>
    <row r="91" spans="1:5" ht="60" x14ac:dyDescent="0.25">
      <c r="A91" s="25" t="s">
        <v>112</v>
      </c>
      <c r="B91" s="3" t="s">
        <v>175</v>
      </c>
      <c r="C91" s="7"/>
      <c r="D91" s="6"/>
      <c r="E91" s="5">
        <f>E92+E94</f>
        <v>92965.8</v>
      </c>
    </row>
    <row r="92" spans="1:5" ht="75" x14ac:dyDescent="0.25">
      <c r="A92" s="12" t="s">
        <v>12</v>
      </c>
      <c r="B92" s="3" t="s">
        <v>175</v>
      </c>
      <c r="C92" s="7">
        <v>100</v>
      </c>
      <c r="D92" s="6"/>
      <c r="E92" s="5">
        <f>E93</f>
        <v>92601.8</v>
      </c>
    </row>
    <row r="93" spans="1:5" x14ac:dyDescent="0.25">
      <c r="A93" s="9" t="s">
        <v>24</v>
      </c>
      <c r="B93" s="3" t="s">
        <v>175</v>
      </c>
      <c r="C93" s="7" t="s">
        <v>13</v>
      </c>
      <c r="D93" s="6" t="s">
        <v>25</v>
      </c>
      <c r="E93" s="5">
        <f>SUM('[1]7'!G219)</f>
        <v>92601.8</v>
      </c>
    </row>
    <row r="94" spans="1:5" ht="30" x14ac:dyDescent="0.25">
      <c r="A94" s="12" t="s">
        <v>19</v>
      </c>
      <c r="B94" s="3" t="s">
        <v>175</v>
      </c>
      <c r="C94" s="7">
        <v>200</v>
      </c>
      <c r="D94" s="6"/>
      <c r="E94" s="5">
        <f>E95</f>
        <v>364</v>
      </c>
    </row>
    <row r="95" spans="1:5" x14ac:dyDescent="0.25">
      <c r="A95" s="9" t="s">
        <v>24</v>
      </c>
      <c r="B95" s="3" t="s">
        <v>175</v>
      </c>
      <c r="C95" s="7" t="s">
        <v>14</v>
      </c>
      <c r="D95" s="6" t="s">
        <v>25</v>
      </c>
      <c r="E95" s="5">
        <f>SUM('[1]7'!G223)</f>
        <v>364</v>
      </c>
    </row>
    <row r="96" spans="1:5" ht="30" x14ac:dyDescent="0.25">
      <c r="A96" s="9" t="s">
        <v>176</v>
      </c>
      <c r="B96" s="3" t="s">
        <v>177</v>
      </c>
      <c r="C96" s="7"/>
      <c r="D96" s="6"/>
      <c r="E96" s="5">
        <f>E97</f>
        <v>297493.3</v>
      </c>
    </row>
    <row r="97" spans="1:7" ht="45" x14ac:dyDescent="0.25">
      <c r="A97" s="1" t="s">
        <v>178</v>
      </c>
      <c r="B97" s="3" t="s">
        <v>179</v>
      </c>
      <c r="C97" s="7"/>
      <c r="D97" s="6"/>
      <c r="E97" s="5">
        <f>E98+E104+E109+E112+E122+E130+E137+E127+E117</f>
        <v>297493.3</v>
      </c>
    </row>
    <row r="98" spans="1:7" ht="45" x14ac:dyDescent="0.25">
      <c r="A98" s="24" t="s">
        <v>137</v>
      </c>
      <c r="B98" s="3" t="s">
        <v>180</v>
      </c>
      <c r="C98" s="7"/>
      <c r="D98" s="6"/>
      <c r="E98" s="5">
        <f>E99+E101</f>
        <v>19705.400000000001</v>
      </c>
    </row>
    <row r="99" spans="1:7" ht="30" x14ac:dyDescent="0.25">
      <c r="A99" s="12" t="s">
        <v>19</v>
      </c>
      <c r="B99" s="3" t="s">
        <v>180</v>
      </c>
      <c r="C99" s="7">
        <v>200</v>
      </c>
      <c r="D99" s="6"/>
      <c r="E99" s="5">
        <f>SUM(E100)</f>
        <v>195.4</v>
      </c>
    </row>
    <row r="100" spans="1:7" x14ac:dyDescent="0.25">
      <c r="A100" s="12" t="s">
        <v>27</v>
      </c>
      <c r="B100" s="3" t="s">
        <v>180</v>
      </c>
      <c r="C100" s="7">
        <v>200</v>
      </c>
      <c r="D100" s="6" t="s">
        <v>28</v>
      </c>
      <c r="E100" s="5">
        <f>SUM('[1]7'!G231)</f>
        <v>195.4</v>
      </c>
    </row>
    <row r="101" spans="1:7" ht="30" x14ac:dyDescent="0.25">
      <c r="A101" s="9" t="s">
        <v>26</v>
      </c>
      <c r="B101" s="3" t="s">
        <v>180</v>
      </c>
      <c r="C101" s="7">
        <v>600</v>
      </c>
      <c r="D101" s="6"/>
      <c r="E101" s="5">
        <f>SUM(E102:E103)</f>
        <v>19510</v>
      </c>
    </row>
    <row r="102" spans="1:7" x14ac:dyDescent="0.25">
      <c r="A102" s="12" t="s">
        <v>27</v>
      </c>
      <c r="B102" s="3" t="s">
        <v>180</v>
      </c>
      <c r="C102" s="7">
        <v>600</v>
      </c>
      <c r="D102" s="6" t="s">
        <v>28</v>
      </c>
      <c r="E102" s="5">
        <f>SUM('[1]7'!G234)</f>
        <v>19500</v>
      </c>
    </row>
    <row r="103" spans="1:7" ht="30" x14ac:dyDescent="0.25">
      <c r="A103" s="12" t="s">
        <v>8</v>
      </c>
      <c r="B103" s="3" t="s">
        <v>180</v>
      </c>
      <c r="C103" s="7">
        <v>600</v>
      </c>
      <c r="D103" s="6" t="s">
        <v>9</v>
      </c>
      <c r="E103" s="5">
        <f>SUM('[1]7'!G359)</f>
        <v>10</v>
      </c>
      <c r="G103" s="37"/>
    </row>
    <row r="104" spans="1:7" ht="75" x14ac:dyDescent="0.25">
      <c r="A104" s="12" t="s">
        <v>379</v>
      </c>
      <c r="B104" s="3" t="s">
        <v>181</v>
      </c>
      <c r="C104" s="7"/>
      <c r="D104" s="6"/>
      <c r="E104" s="5">
        <f>SUM(E105+E107)</f>
        <v>3434.3</v>
      </c>
    </row>
    <row r="105" spans="1:7" ht="30" x14ac:dyDescent="0.25">
      <c r="A105" s="12" t="s">
        <v>19</v>
      </c>
      <c r="B105" s="3" t="s">
        <v>181</v>
      </c>
      <c r="C105" s="7">
        <v>200</v>
      </c>
      <c r="D105" s="6"/>
      <c r="E105" s="5">
        <f>SUM(E106)</f>
        <v>11.4</v>
      </c>
    </row>
    <row r="106" spans="1:7" x14ac:dyDescent="0.25">
      <c r="A106" s="12" t="s">
        <v>27</v>
      </c>
      <c r="B106" s="3" t="s">
        <v>181</v>
      </c>
      <c r="C106" s="7">
        <v>200</v>
      </c>
      <c r="D106" s="6" t="s">
        <v>28</v>
      </c>
      <c r="E106" s="5">
        <f>SUM('[1]7'!G249)</f>
        <v>11.4</v>
      </c>
    </row>
    <row r="107" spans="1:7" ht="30" x14ac:dyDescent="0.25">
      <c r="A107" s="9" t="s">
        <v>26</v>
      </c>
      <c r="B107" s="3" t="s">
        <v>181</v>
      </c>
      <c r="C107" s="7">
        <v>600</v>
      </c>
      <c r="D107" s="6"/>
      <c r="E107" s="5">
        <f>SUM(E108)</f>
        <v>3422.9</v>
      </c>
    </row>
    <row r="108" spans="1:7" x14ac:dyDescent="0.25">
      <c r="A108" s="12" t="s">
        <v>27</v>
      </c>
      <c r="B108" s="3" t="s">
        <v>181</v>
      </c>
      <c r="C108" s="7">
        <v>600</v>
      </c>
      <c r="D108" s="6" t="s">
        <v>28</v>
      </c>
      <c r="E108" s="5">
        <f>SUM('[1]7'!G255)</f>
        <v>3422.9</v>
      </c>
    </row>
    <row r="109" spans="1:7" ht="45" x14ac:dyDescent="0.25">
      <c r="A109" s="2" t="s">
        <v>29</v>
      </c>
      <c r="B109" s="38" t="s">
        <v>182</v>
      </c>
      <c r="C109" s="7"/>
      <c r="D109" s="6"/>
      <c r="E109" s="5">
        <f>SUM(E110)</f>
        <v>206.7</v>
      </c>
    </row>
    <row r="110" spans="1:7" ht="30" x14ac:dyDescent="0.25">
      <c r="A110" s="9" t="s">
        <v>30</v>
      </c>
      <c r="B110" s="38" t="s">
        <v>182</v>
      </c>
      <c r="C110" s="7">
        <v>600</v>
      </c>
      <c r="D110" s="6"/>
      <c r="E110" s="5">
        <f>SUM(E111)</f>
        <v>206.7</v>
      </c>
    </row>
    <row r="111" spans="1:7" x14ac:dyDescent="0.25">
      <c r="A111" s="12" t="s">
        <v>27</v>
      </c>
      <c r="B111" s="38" t="s">
        <v>182</v>
      </c>
      <c r="C111" s="7">
        <v>600</v>
      </c>
      <c r="D111" s="6" t="s">
        <v>28</v>
      </c>
      <c r="E111" s="5">
        <f>SUM('[1]7'!G262)</f>
        <v>206.7</v>
      </c>
    </row>
    <row r="112" spans="1:7" ht="60" x14ac:dyDescent="0.25">
      <c r="A112" s="2" t="s">
        <v>183</v>
      </c>
      <c r="B112" s="38" t="s">
        <v>184</v>
      </c>
      <c r="C112" s="7"/>
      <c r="D112" s="6"/>
      <c r="E112" s="5">
        <f>SUM(E113+E115)</f>
        <v>6954.2999999999993</v>
      </c>
    </row>
    <row r="113" spans="1:5" ht="30" x14ac:dyDescent="0.25">
      <c r="A113" s="12" t="s">
        <v>19</v>
      </c>
      <c r="B113" s="38" t="s">
        <v>184</v>
      </c>
      <c r="C113" s="7">
        <v>200</v>
      </c>
      <c r="D113" s="6"/>
      <c r="E113" s="5">
        <f>SUM(E114)</f>
        <v>163.9</v>
      </c>
    </row>
    <row r="114" spans="1:5" x14ac:dyDescent="0.25">
      <c r="A114" s="12" t="s">
        <v>27</v>
      </c>
      <c r="B114" s="38" t="s">
        <v>184</v>
      </c>
      <c r="C114" s="7">
        <v>200</v>
      </c>
      <c r="D114" s="6" t="s">
        <v>28</v>
      </c>
      <c r="E114" s="5">
        <f>SUM('[1]7'!G266)</f>
        <v>163.9</v>
      </c>
    </row>
    <row r="115" spans="1:5" ht="30" x14ac:dyDescent="0.25">
      <c r="A115" s="9" t="s">
        <v>30</v>
      </c>
      <c r="B115" s="38" t="s">
        <v>184</v>
      </c>
      <c r="C115" s="7">
        <v>600</v>
      </c>
      <c r="D115" s="6"/>
      <c r="E115" s="5">
        <f>E116</f>
        <v>6790.4</v>
      </c>
    </row>
    <row r="116" spans="1:5" x14ac:dyDescent="0.25">
      <c r="A116" s="12" t="s">
        <v>27</v>
      </c>
      <c r="B116" s="38" t="s">
        <v>184</v>
      </c>
      <c r="C116" s="7">
        <v>600</v>
      </c>
      <c r="D116" s="6" t="s">
        <v>28</v>
      </c>
      <c r="E116" s="5">
        <f>SUM('[1]7'!G272)</f>
        <v>6790.4</v>
      </c>
    </row>
    <row r="117" spans="1:5" ht="105" x14ac:dyDescent="0.25">
      <c r="A117" s="3" t="s">
        <v>438</v>
      </c>
      <c r="B117" s="6" t="s">
        <v>439</v>
      </c>
      <c r="C117" s="7"/>
      <c r="D117" s="6"/>
      <c r="E117" s="5">
        <f>SUM(E120+E118)</f>
        <v>1004.8</v>
      </c>
    </row>
    <row r="118" spans="1:5" ht="30" x14ac:dyDescent="0.25">
      <c r="A118" s="12" t="s">
        <v>19</v>
      </c>
      <c r="B118" s="6" t="s">
        <v>439</v>
      </c>
      <c r="C118" s="7">
        <v>200</v>
      </c>
      <c r="D118" s="6"/>
      <c r="E118" s="5">
        <f>SUM(E119)</f>
        <v>9.1999999999999993</v>
      </c>
    </row>
    <row r="119" spans="1:5" x14ac:dyDescent="0.25">
      <c r="A119" s="12" t="s">
        <v>27</v>
      </c>
      <c r="B119" s="6" t="s">
        <v>439</v>
      </c>
      <c r="C119" s="7">
        <v>200</v>
      </c>
      <c r="D119" s="6" t="s">
        <v>28</v>
      </c>
      <c r="E119" s="5">
        <f>SUM('[1]7'!G279)</f>
        <v>9.1999999999999993</v>
      </c>
    </row>
    <row r="120" spans="1:5" ht="30" x14ac:dyDescent="0.25">
      <c r="A120" s="9" t="s">
        <v>30</v>
      </c>
      <c r="B120" s="6" t="s">
        <v>439</v>
      </c>
      <c r="C120" s="7">
        <v>600</v>
      </c>
      <c r="D120" s="6"/>
      <c r="E120" s="5">
        <f>SUM(E121)</f>
        <v>995.59999999999991</v>
      </c>
    </row>
    <row r="121" spans="1:5" x14ac:dyDescent="0.25">
      <c r="A121" s="12" t="s">
        <v>27</v>
      </c>
      <c r="B121" s="6" t="s">
        <v>439</v>
      </c>
      <c r="C121" s="7">
        <v>600</v>
      </c>
      <c r="D121" s="6" t="s">
        <v>28</v>
      </c>
      <c r="E121" s="5">
        <f>SUM('[1]7'!G285)</f>
        <v>995.59999999999991</v>
      </c>
    </row>
    <row r="122" spans="1:5" ht="60" x14ac:dyDescent="0.25">
      <c r="A122" s="2" t="s">
        <v>380</v>
      </c>
      <c r="B122" s="38" t="s">
        <v>185</v>
      </c>
      <c r="C122" s="7"/>
      <c r="D122" s="6"/>
      <c r="E122" s="5">
        <f>SUM(E125+E123)</f>
        <v>829.3</v>
      </c>
    </row>
    <row r="123" spans="1:5" ht="30" x14ac:dyDescent="0.25">
      <c r="A123" s="12" t="s">
        <v>19</v>
      </c>
      <c r="B123" s="38" t="s">
        <v>185</v>
      </c>
      <c r="C123" s="7">
        <v>200</v>
      </c>
      <c r="D123" s="6"/>
      <c r="E123" s="5">
        <f>SUM(E124)</f>
        <v>20.8</v>
      </c>
    </row>
    <row r="124" spans="1:5" x14ac:dyDescent="0.25">
      <c r="A124" s="12" t="s">
        <v>27</v>
      </c>
      <c r="B124" s="38" t="s">
        <v>185</v>
      </c>
      <c r="C124" s="7">
        <v>200</v>
      </c>
      <c r="D124" s="6" t="s">
        <v>28</v>
      </c>
      <c r="E124" s="5">
        <f>SUM('[1]7'!G292)</f>
        <v>20.8</v>
      </c>
    </row>
    <row r="125" spans="1:5" ht="30" x14ac:dyDescent="0.25">
      <c r="A125" s="9" t="s">
        <v>30</v>
      </c>
      <c r="B125" s="38" t="s">
        <v>185</v>
      </c>
      <c r="C125" s="7">
        <v>600</v>
      </c>
      <c r="D125" s="6"/>
      <c r="E125" s="5">
        <f>SUM(E126)</f>
        <v>808.5</v>
      </c>
    </row>
    <row r="126" spans="1:5" x14ac:dyDescent="0.25">
      <c r="A126" s="12" t="s">
        <v>27</v>
      </c>
      <c r="B126" s="38" t="s">
        <v>185</v>
      </c>
      <c r="C126" s="7">
        <v>600</v>
      </c>
      <c r="D126" s="6" t="s">
        <v>28</v>
      </c>
      <c r="E126" s="5">
        <f>SUM('[1]7'!G298)</f>
        <v>808.5</v>
      </c>
    </row>
    <row r="127" spans="1:5" ht="75" x14ac:dyDescent="0.25">
      <c r="A127" s="27" t="s">
        <v>381</v>
      </c>
      <c r="B127" s="6" t="s">
        <v>382</v>
      </c>
      <c r="C127" s="7"/>
      <c r="D127" s="6"/>
      <c r="E127" s="5">
        <f>SUM(E128)</f>
        <v>62.2</v>
      </c>
    </row>
    <row r="128" spans="1:5" ht="30" x14ac:dyDescent="0.25">
      <c r="A128" s="2" t="s">
        <v>19</v>
      </c>
      <c r="B128" s="6" t="s">
        <v>382</v>
      </c>
      <c r="C128" s="7">
        <v>200</v>
      </c>
      <c r="D128" s="6"/>
      <c r="E128" s="5">
        <f>SUM(E129)</f>
        <v>62.2</v>
      </c>
    </row>
    <row r="129" spans="1:5" x14ac:dyDescent="0.25">
      <c r="A129" s="12" t="s">
        <v>27</v>
      </c>
      <c r="B129" s="6" t="s">
        <v>382</v>
      </c>
      <c r="C129" s="7">
        <v>200</v>
      </c>
      <c r="D129" s="6" t="s">
        <v>28</v>
      </c>
      <c r="E129" s="5">
        <f>SUM('[1]7'!G305)</f>
        <v>62.2</v>
      </c>
    </row>
    <row r="130" spans="1:5" ht="105" x14ac:dyDescent="0.25">
      <c r="A130" s="26" t="s">
        <v>113</v>
      </c>
      <c r="B130" s="3" t="s">
        <v>186</v>
      </c>
      <c r="C130" s="7"/>
      <c r="D130" s="6"/>
      <c r="E130" s="5">
        <f>E135+E131+E133</f>
        <v>259591.1</v>
      </c>
    </row>
    <row r="131" spans="1:5" ht="75" x14ac:dyDescent="0.25">
      <c r="A131" s="2" t="s">
        <v>12</v>
      </c>
      <c r="B131" s="3" t="s">
        <v>186</v>
      </c>
      <c r="C131" s="7">
        <v>100</v>
      </c>
      <c r="D131" s="6"/>
      <c r="E131" s="5">
        <f>SUM(E132)</f>
        <v>3203.9</v>
      </c>
    </row>
    <row r="132" spans="1:5" x14ac:dyDescent="0.25">
      <c r="A132" s="12" t="s">
        <v>27</v>
      </c>
      <c r="B132" s="3" t="s">
        <v>186</v>
      </c>
      <c r="C132" s="7">
        <v>100</v>
      </c>
      <c r="D132" s="6" t="s">
        <v>28</v>
      </c>
      <c r="E132" s="5">
        <f>SUM('[1]7'!G238)</f>
        <v>3203.9</v>
      </c>
    </row>
    <row r="133" spans="1:5" ht="30" x14ac:dyDescent="0.25">
      <c r="A133" s="2" t="s">
        <v>19</v>
      </c>
      <c r="B133" s="3" t="s">
        <v>186</v>
      </c>
      <c r="C133" s="7">
        <v>200</v>
      </c>
      <c r="D133" s="6"/>
      <c r="E133" s="5">
        <f>SUM(E134)</f>
        <v>10</v>
      </c>
    </row>
    <row r="134" spans="1:5" x14ac:dyDescent="0.25">
      <c r="A134" s="12" t="s">
        <v>27</v>
      </c>
      <c r="B134" s="3" t="s">
        <v>186</v>
      </c>
      <c r="C134" s="7">
        <v>200</v>
      </c>
      <c r="D134" s="6" t="s">
        <v>28</v>
      </c>
      <c r="E134" s="5">
        <f>SUM('[1]7'!G242)</f>
        <v>10</v>
      </c>
    </row>
    <row r="135" spans="1:5" ht="30" x14ac:dyDescent="0.25">
      <c r="A135" s="9" t="s">
        <v>26</v>
      </c>
      <c r="B135" s="3" t="s">
        <v>186</v>
      </c>
      <c r="C135" s="7">
        <v>600</v>
      </c>
      <c r="D135" s="6"/>
      <c r="E135" s="5">
        <f>E136</f>
        <v>256377.2</v>
      </c>
    </row>
    <row r="136" spans="1:5" x14ac:dyDescent="0.25">
      <c r="A136" s="12" t="s">
        <v>27</v>
      </c>
      <c r="B136" s="3" t="s">
        <v>186</v>
      </c>
      <c r="C136" s="7">
        <v>600</v>
      </c>
      <c r="D136" s="6" t="s">
        <v>28</v>
      </c>
      <c r="E136" s="5">
        <f>SUM('[1]7'!G245)</f>
        <v>256377.2</v>
      </c>
    </row>
    <row r="137" spans="1:5" ht="60" x14ac:dyDescent="0.25">
      <c r="A137" s="9" t="s">
        <v>383</v>
      </c>
      <c r="B137" s="3" t="s">
        <v>187</v>
      </c>
      <c r="C137" s="7"/>
      <c r="D137" s="6"/>
      <c r="E137" s="5">
        <f>E138</f>
        <v>5705.2</v>
      </c>
    </row>
    <row r="138" spans="1:5" ht="45" x14ac:dyDescent="0.25">
      <c r="A138" s="9" t="s">
        <v>31</v>
      </c>
      <c r="B138" s="3" t="s">
        <v>187</v>
      </c>
      <c r="C138" s="7">
        <v>600</v>
      </c>
      <c r="D138" s="6"/>
      <c r="E138" s="5">
        <f>E139</f>
        <v>5705.2</v>
      </c>
    </row>
    <row r="139" spans="1:5" x14ac:dyDescent="0.25">
      <c r="A139" s="12" t="s">
        <v>32</v>
      </c>
      <c r="B139" s="3" t="s">
        <v>187</v>
      </c>
      <c r="C139" s="7">
        <v>600</v>
      </c>
      <c r="D139" s="6" t="s">
        <v>33</v>
      </c>
      <c r="E139" s="5">
        <f>SUM('[1]7'!G516)</f>
        <v>5705.2</v>
      </c>
    </row>
    <row r="140" spans="1:5" ht="30" x14ac:dyDescent="0.25">
      <c r="A140" s="9" t="s">
        <v>188</v>
      </c>
      <c r="B140" s="3" t="s">
        <v>189</v>
      </c>
      <c r="C140" s="6"/>
      <c r="D140" s="6"/>
      <c r="E140" s="5">
        <f>E141+E146+E150+E154+E160</f>
        <v>18469.099999999999</v>
      </c>
    </row>
    <row r="141" spans="1:5" ht="30" x14ac:dyDescent="0.25">
      <c r="A141" s="1" t="s">
        <v>114</v>
      </c>
      <c r="B141" s="3" t="s">
        <v>190</v>
      </c>
      <c r="C141" s="6"/>
      <c r="D141" s="6"/>
      <c r="E141" s="5">
        <f>SUM(E142)</f>
        <v>6901.5</v>
      </c>
    </row>
    <row r="142" spans="1:5" ht="45" x14ac:dyDescent="0.25">
      <c r="A142" s="1" t="s">
        <v>137</v>
      </c>
      <c r="B142" s="35" t="s">
        <v>191</v>
      </c>
      <c r="C142" s="6"/>
      <c r="D142" s="6"/>
      <c r="E142" s="5">
        <f>SUM(E143)</f>
        <v>6901.5</v>
      </c>
    </row>
    <row r="143" spans="1:5" ht="30" x14ac:dyDescent="0.25">
      <c r="A143" s="9" t="s">
        <v>26</v>
      </c>
      <c r="B143" s="35" t="s">
        <v>191</v>
      </c>
      <c r="C143" s="7">
        <v>600</v>
      </c>
      <c r="D143" s="6"/>
      <c r="E143" s="5">
        <f>E144+E145</f>
        <v>6901.5</v>
      </c>
    </row>
    <row r="144" spans="1:5" x14ac:dyDescent="0.25">
      <c r="A144" s="12" t="s">
        <v>17</v>
      </c>
      <c r="B144" s="35" t="s">
        <v>191</v>
      </c>
      <c r="C144" s="7">
        <v>600</v>
      </c>
      <c r="D144" s="6" t="s">
        <v>18</v>
      </c>
      <c r="E144" s="5">
        <f>SUM('[1]7'!G323)</f>
        <v>6900</v>
      </c>
    </row>
    <row r="145" spans="1:5" ht="30" x14ac:dyDescent="0.25">
      <c r="A145" s="12" t="s">
        <v>8</v>
      </c>
      <c r="B145" s="35" t="s">
        <v>191</v>
      </c>
      <c r="C145" s="7">
        <v>600</v>
      </c>
      <c r="D145" s="6" t="s">
        <v>9</v>
      </c>
      <c r="E145" s="5">
        <f>SUM('[1]7'!G365)</f>
        <v>1.5</v>
      </c>
    </row>
    <row r="146" spans="1:5" ht="30" x14ac:dyDescent="0.25">
      <c r="A146" s="12" t="s">
        <v>192</v>
      </c>
      <c r="B146" s="35" t="s">
        <v>193</v>
      </c>
      <c r="C146" s="7"/>
      <c r="D146" s="6"/>
      <c r="E146" s="5">
        <f t="shared" ref="E146:E148" si="0">SUM(E147)</f>
        <v>100</v>
      </c>
    </row>
    <row r="147" spans="1:5" ht="45" x14ac:dyDescent="0.25">
      <c r="A147" s="1" t="s">
        <v>137</v>
      </c>
      <c r="B147" s="35" t="s">
        <v>194</v>
      </c>
      <c r="C147" s="7"/>
      <c r="D147" s="6"/>
      <c r="E147" s="5">
        <f t="shared" si="0"/>
        <v>100</v>
      </c>
    </row>
    <row r="148" spans="1:5" ht="30" x14ac:dyDescent="0.25">
      <c r="A148" s="9" t="s">
        <v>26</v>
      </c>
      <c r="B148" s="35" t="s">
        <v>194</v>
      </c>
      <c r="C148" s="7">
        <v>600</v>
      </c>
      <c r="D148" s="6"/>
      <c r="E148" s="5">
        <f t="shared" si="0"/>
        <v>100</v>
      </c>
    </row>
    <row r="149" spans="1:5" x14ac:dyDescent="0.25">
      <c r="A149" s="12" t="s">
        <v>17</v>
      </c>
      <c r="B149" s="35" t="s">
        <v>194</v>
      </c>
      <c r="C149" s="7">
        <v>600</v>
      </c>
      <c r="D149" s="6" t="s">
        <v>18</v>
      </c>
      <c r="E149" s="5">
        <f>SUM('[1]7'!G328)</f>
        <v>100</v>
      </c>
    </row>
    <row r="150" spans="1:5" ht="45" x14ac:dyDescent="0.25">
      <c r="A150" s="1" t="s">
        <v>195</v>
      </c>
      <c r="B150" s="35" t="s">
        <v>196</v>
      </c>
      <c r="C150" s="14"/>
      <c r="D150" s="6"/>
      <c r="E150" s="5">
        <f>SUM(E151)</f>
        <v>10663.8</v>
      </c>
    </row>
    <row r="151" spans="1:5" ht="45" x14ac:dyDescent="0.25">
      <c r="A151" s="1" t="s">
        <v>137</v>
      </c>
      <c r="B151" s="35" t="s">
        <v>197</v>
      </c>
      <c r="C151" s="14"/>
      <c r="D151" s="6"/>
      <c r="E151" s="5">
        <f t="shared" ref="E151:E152" si="1">SUM(E152)</f>
        <v>10663.8</v>
      </c>
    </row>
    <row r="152" spans="1:5" ht="30" x14ac:dyDescent="0.25">
      <c r="A152" s="9" t="s">
        <v>26</v>
      </c>
      <c r="B152" s="35" t="s">
        <v>197</v>
      </c>
      <c r="C152" s="16">
        <v>600</v>
      </c>
      <c r="D152" s="6"/>
      <c r="E152" s="5">
        <f t="shared" si="1"/>
        <v>10663.8</v>
      </c>
    </row>
    <row r="153" spans="1:5" x14ac:dyDescent="0.25">
      <c r="A153" s="12" t="s">
        <v>17</v>
      </c>
      <c r="B153" s="35" t="s">
        <v>197</v>
      </c>
      <c r="C153" s="16">
        <v>600</v>
      </c>
      <c r="D153" s="6" t="s">
        <v>18</v>
      </c>
      <c r="E153" s="5">
        <f>SUM('[1]7'!G333)</f>
        <v>10663.8</v>
      </c>
    </row>
    <row r="154" spans="1:5" ht="60" x14ac:dyDescent="0.25">
      <c r="A154" s="9" t="s">
        <v>198</v>
      </c>
      <c r="B154" s="35" t="s">
        <v>199</v>
      </c>
      <c r="C154" s="14"/>
      <c r="D154" s="6"/>
      <c r="E154" s="5">
        <f>SUM(E155)</f>
        <v>218.8</v>
      </c>
    </row>
    <row r="155" spans="1:5" ht="45" x14ac:dyDescent="0.25">
      <c r="A155" s="1" t="s">
        <v>137</v>
      </c>
      <c r="B155" s="35" t="s">
        <v>200</v>
      </c>
      <c r="C155" s="14"/>
      <c r="D155" s="6"/>
      <c r="E155" s="5">
        <f>SUM(E156+E158)</f>
        <v>218.8</v>
      </c>
    </row>
    <row r="156" spans="1:5" ht="30" x14ac:dyDescent="0.25">
      <c r="A156" s="9" t="s">
        <v>26</v>
      </c>
      <c r="B156" s="35" t="s">
        <v>200</v>
      </c>
      <c r="C156" s="16">
        <v>600</v>
      </c>
      <c r="D156" s="6"/>
      <c r="E156" s="5">
        <f>SUM(E157)</f>
        <v>164.10000000000002</v>
      </c>
    </row>
    <row r="157" spans="1:5" x14ac:dyDescent="0.25">
      <c r="A157" s="12" t="s">
        <v>17</v>
      </c>
      <c r="B157" s="35" t="s">
        <v>200</v>
      </c>
      <c r="C157" s="7">
        <v>600</v>
      </c>
      <c r="D157" s="6" t="s">
        <v>18</v>
      </c>
      <c r="E157" s="5">
        <f>SUM('[1]7'!G338)</f>
        <v>164.10000000000002</v>
      </c>
    </row>
    <row r="158" spans="1:5" x14ac:dyDescent="0.25">
      <c r="A158" s="2" t="s">
        <v>15</v>
      </c>
      <c r="B158" s="35" t="s">
        <v>200</v>
      </c>
      <c r="C158" s="7">
        <v>800</v>
      </c>
      <c r="D158" s="6"/>
      <c r="E158" s="5">
        <f>SUM(E159)</f>
        <v>54.7</v>
      </c>
    </row>
    <row r="159" spans="1:5" x14ac:dyDescent="0.25">
      <c r="A159" s="12" t="s">
        <v>17</v>
      </c>
      <c r="B159" s="35" t="s">
        <v>200</v>
      </c>
      <c r="C159" s="7">
        <v>800</v>
      </c>
      <c r="D159" s="6" t="s">
        <v>18</v>
      </c>
      <c r="E159" s="5">
        <f>SUM('[1]7'!G345)</f>
        <v>54.7</v>
      </c>
    </row>
    <row r="160" spans="1:5" ht="60" x14ac:dyDescent="0.25">
      <c r="A160" s="53" t="s">
        <v>454</v>
      </c>
      <c r="B160" s="49" t="s">
        <v>451</v>
      </c>
      <c r="C160" s="50"/>
      <c r="D160" s="51"/>
      <c r="E160" s="52">
        <f>E161</f>
        <v>585</v>
      </c>
    </row>
    <row r="161" spans="1:5" ht="30" x14ac:dyDescent="0.25">
      <c r="A161" s="53" t="s">
        <v>222</v>
      </c>
      <c r="B161" s="51" t="s">
        <v>452</v>
      </c>
      <c r="C161" s="50"/>
      <c r="D161" s="51"/>
      <c r="E161" s="52">
        <f>E162</f>
        <v>585</v>
      </c>
    </row>
    <row r="162" spans="1:5" ht="30" x14ac:dyDescent="0.25">
      <c r="A162" s="53" t="s">
        <v>7</v>
      </c>
      <c r="B162" s="51" t="s">
        <v>452</v>
      </c>
      <c r="C162" s="50">
        <v>600</v>
      </c>
      <c r="D162" s="51"/>
      <c r="E162" s="52">
        <f>E163</f>
        <v>585</v>
      </c>
    </row>
    <row r="163" spans="1:5" x14ac:dyDescent="0.25">
      <c r="A163" s="54" t="s">
        <v>17</v>
      </c>
      <c r="B163" s="51" t="s">
        <v>452</v>
      </c>
      <c r="C163" s="50">
        <v>600</v>
      </c>
      <c r="D163" s="51" t="s">
        <v>18</v>
      </c>
      <c r="E163" s="52">
        <v>585</v>
      </c>
    </row>
    <row r="164" spans="1:5" ht="45" x14ac:dyDescent="0.25">
      <c r="A164" s="9" t="s">
        <v>201</v>
      </c>
      <c r="B164" s="3" t="s">
        <v>202</v>
      </c>
      <c r="C164" s="7"/>
      <c r="D164" s="6"/>
      <c r="E164" s="5">
        <f>E165+E172</f>
        <v>728.8</v>
      </c>
    </row>
    <row r="165" spans="1:5" ht="30" x14ac:dyDescent="0.25">
      <c r="A165" s="1" t="s">
        <v>115</v>
      </c>
      <c r="B165" s="3" t="s">
        <v>203</v>
      </c>
      <c r="C165" s="7"/>
      <c r="D165" s="6"/>
      <c r="E165" s="5">
        <f>SUM(E166+E169)</f>
        <v>509.8</v>
      </c>
    </row>
    <row r="166" spans="1:5" ht="75" x14ac:dyDescent="0.25">
      <c r="A166" s="11" t="s">
        <v>384</v>
      </c>
      <c r="B166" s="3" t="s">
        <v>204</v>
      </c>
      <c r="C166" s="6"/>
      <c r="D166" s="6"/>
      <c r="E166" s="18">
        <f>E167</f>
        <v>489.6</v>
      </c>
    </row>
    <row r="167" spans="1:5" ht="30" x14ac:dyDescent="0.25">
      <c r="A167" s="3" t="s">
        <v>7</v>
      </c>
      <c r="B167" s="3" t="s">
        <v>204</v>
      </c>
      <c r="C167" s="7">
        <v>600</v>
      </c>
      <c r="D167" s="6"/>
      <c r="E167" s="5">
        <f>E168</f>
        <v>489.6</v>
      </c>
    </row>
    <row r="168" spans="1:5" x14ac:dyDescent="0.25">
      <c r="A168" s="9" t="s">
        <v>36</v>
      </c>
      <c r="B168" s="3" t="s">
        <v>204</v>
      </c>
      <c r="C168" s="7">
        <v>600</v>
      </c>
      <c r="D168" s="6" t="s">
        <v>37</v>
      </c>
      <c r="E168" s="5">
        <f>SUM('[1]7'!G409)</f>
        <v>489.6</v>
      </c>
    </row>
    <row r="169" spans="1:5" ht="45" x14ac:dyDescent="0.25">
      <c r="A169" s="1" t="s">
        <v>137</v>
      </c>
      <c r="B169" s="3" t="s">
        <v>205</v>
      </c>
      <c r="C169" s="7"/>
      <c r="D169" s="6"/>
      <c r="E169" s="5">
        <f>E170</f>
        <v>20.2</v>
      </c>
    </row>
    <row r="170" spans="1:5" ht="45" x14ac:dyDescent="0.25">
      <c r="A170" s="9" t="s">
        <v>35</v>
      </c>
      <c r="B170" s="3" t="s">
        <v>205</v>
      </c>
      <c r="C170" s="7">
        <v>600</v>
      </c>
      <c r="D170" s="6"/>
      <c r="E170" s="5">
        <f>E171</f>
        <v>20.2</v>
      </c>
    </row>
    <row r="171" spans="1:5" x14ac:dyDescent="0.25">
      <c r="A171" s="9" t="s">
        <v>36</v>
      </c>
      <c r="B171" s="3" t="s">
        <v>205</v>
      </c>
      <c r="C171" s="7">
        <v>600</v>
      </c>
      <c r="D171" s="6" t="s">
        <v>37</v>
      </c>
      <c r="E171" s="5">
        <f>SUM('[1]7'!G416)</f>
        <v>20.2</v>
      </c>
    </row>
    <row r="172" spans="1:5" ht="45" x14ac:dyDescent="0.25">
      <c r="A172" s="1" t="s">
        <v>206</v>
      </c>
      <c r="B172" s="3" t="s">
        <v>207</v>
      </c>
      <c r="C172" s="7"/>
      <c r="D172" s="6"/>
      <c r="E172" s="5">
        <f>SUM(E173)</f>
        <v>219</v>
      </c>
    </row>
    <row r="173" spans="1:5" ht="45" x14ac:dyDescent="0.25">
      <c r="A173" s="1" t="s">
        <v>137</v>
      </c>
      <c r="B173" s="3" t="s">
        <v>208</v>
      </c>
      <c r="C173" s="7"/>
      <c r="D173" s="6"/>
      <c r="E173" s="5">
        <f>E174</f>
        <v>219</v>
      </c>
    </row>
    <row r="174" spans="1:5" ht="45" x14ac:dyDescent="0.25">
      <c r="A174" s="9" t="s">
        <v>35</v>
      </c>
      <c r="B174" s="3" t="s">
        <v>208</v>
      </c>
      <c r="C174" s="7">
        <v>600</v>
      </c>
      <c r="D174" s="6"/>
      <c r="E174" s="5">
        <f>E175</f>
        <v>219</v>
      </c>
    </row>
    <row r="175" spans="1:5" x14ac:dyDescent="0.25">
      <c r="A175" s="9" t="s">
        <v>36</v>
      </c>
      <c r="B175" s="3" t="s">
        <v>208</v>
      </c>
      <c r="C175" s="7">
        <v>600</v>
      </c>
      <c r="D175" s="6" t="s">
        <v>37</v>
      </c>
      <c r="E175" s="5">
        <f>SUM('[1]7'!G421)</f>
        <v>219</v>
      </c>
    </row>
    <row r="176" spans="1:5" ht="30" x14ac:dyDescent="0.25">
      <c r="A176" s="9" t="s">
        <v>209</v>
      </c>
      <c r="B176" s="3" t="s">
        <v>210</v>
      </c>
      <c r="C176" s="7"/>
      <c r="D176" s="6"/>
      <c r="E176" s="5">
        <f>SUM(E177+E193)</f>
        <v>11184.9</v>
      </c>
    </row>
    <row r="177" spans="1:5" ht="60" x14ac:dyDescent="0.25">
      <c r="A177" s="9" t="s">
        <v>116</v>
      </c>
      <c r="B177" s="3" t="s">
        <v>211</v>
      </c>
      <c r="C177" s="7"/>
      <c r="D177" s="6"/>
      <c r="E177" s="5">
        <f>SUM(E178+E184)</f>
        <v>11084.9</v>
      </c>
    </row>
    <row r="178" spans="1:5" ht="30" x14ac:dyDescent="0.25">
      <c r="A178" s="9" t="s">
        <v>161</v>
      </c>
      <c r="B178" s="3" t="s">
        <v>212</v>
      </c>
      <c r="C178" s="7"/>
      <c r="D178" s="6"/>
      <c r="E178" s="5">
        <f>E179+E181</f>
        <v>5522.9</v>
      </c>
    </row>
    <row r="179" spans="1:5" ht="75" x14ac:dyDescent="0.25">
      <c r="A179" s="2" t="s">
        <v>12</v>
      </c>
      <c r="B179" s="3" t="s">
        <v>212</v>
      </c>
      <c r="C179" s="7">
        <v>100</v>
      </c>
      <c r="D179" s="6"/>
      <c r="E179" s="5">
        <f>SUM(E180)</f>
        <v>5472.4</v>
      </c>
    </row>
    <row r="180" spans="1:5" x14ac:dyDescent="0.25">
      <c r="A180" s="12" t="s">
        <v>36</v>
      </c>
      <c r="B180" s="3" t="s">
        <v>212</v>
      </c>
      <c r="C180" s="7">
        <v>100</v>
      </c>
      <c r="D180" s="6" t="s">
        <v>37</v>
      </c>
      <c r="E180" s="5">
        <f>SUM('[1]7'!G427)</f>
        <v>5472.4</v>
      </c>
    </row>
    <row r="181" spans="1:5" ht="30" x14ac:dyDescent="0.25">
      <c r="A181" s="2" t="s">
        <v>19</v>
      </c>
      <c r="B181" s="3" t="s">
        <v>212</v>
      </c>
      <c r="C181" s="7">
        <v>200</v>
      </c>
      <c r="D181" s="6"/>
      <c r="E181" s="5">
        <f>SUM(E182+E183)</f>
        <v>50.5</v>
      </c>
    </row>
    <row r="182" spans="1:5" x14ac:dyDescent="0.25">
      <c r="A182" s="12" t="s">
        <v>36</v>
      </c>
      <c r="B182" s="3" t="s">
        <v>212</v>
      </c>
      <c r="C182" s="7">
        <v>200</v>
      </c>
      <c r="D182" s="6" t="s">
        <v>37</v>
      </c>
      <c r="E182" s="5">
        <f>SUM('[1]7'!G432)</f>
        <v>49</v>
      </c>
    </row>
    <row r="183" spans="1:5" ht="30" x14ac:dyDescent="0.25">
      <c r="A183" s="12" t="s">
        <v>8</v>
      </c>
      <c r="B183" s="3" t="s">
        <v>212</v>
      </c>
      <c r="C183" s="7">
        <v>200</v>
      </c>
      <c r="D183" s="6" t="s">
        <v>9</v>
      </c>
      <c r="E183" s="5">
        <f>SUM('[1]7'!G371)</f>
        <v>1.5</v>
      </c>
    </row>
    <row r="184" spans="1:5" ht="30" x14ac:dyDescent="0.25">
      <c r="A184" s="1" t="s">
        <v>126</v>
      </c>
      <c r="B184" s="3" t="s">
        <v>213</v>
      </c>
      <c r="C184" s="7"/>
      <c r="D184" s="6"/>
      <c r="E184" s="5">
        <f>E185+E187+E189+E191</f>
        <v>5562</v>
      </c>
    </row>
    <row r="185" spans="1:5" ht="75" x14ac:dyDescent="0.25">
      <c r="A185" s="2" t="s">
        <v>12</v>
      </c>
      <c r="B185" s="3" t="s">
        <v>213</v>
      </c>
      <c r="C185" s="7">
        <v>100</v>
      </c>
      <c r="D185" s="6"/>
      <c r="E185" s="5">
        <f>E186</f>
        <v>5472.4</v>
      </c>
    </row>
    <row r="186" spans="1:5" x14ac:dyDescent="0.25">
      <c r="A186" s="12" t="s">
        <v>36</v>
      </c>
      <c r="B186" s="3" t="s">
        <v>213</v>
      </c>
      <c r="C186" s="7">
        <v>100</v>
      </c>
      <c r="D186" s="6" t="s">
        <v>37</v>
      </c>
      <c r="E186" s="5">
        <f>SUM('[1]7'!G437)</f>
        <v>5472.4</v>
      </c>
    </row>
    <row r="187" spans="1:5" ht="30" x14ac:dyDescent="0.25">
      <c r="A187" s="12" t="s">
        <v>19</v>
      </c>
      <c r="B187" s="3" t="s">
        <v>213</v>
      </c>
      <c r="C187" s="7" t="s">
        <v>14</v>
      </c>
      <c r="D187" s="6"/>
      <c r="E187" s="5">
        <f>E188</f>
        <v>80</v>
      </c>
    </row>
    <row r="188" spans="1:5" x14ac:dyDescent="0.25">
      <c r="A188" s="12" t="s">
        <v>36</v>
      </c>
      <c r="B188" s="3" t="s">
        <v>213</v>
      </c>
      <c r="C188" s="7">
        <v>200</v>
      </c>
      <c r="D188" s="6" t="s">
        <v>37</v>
      </c>
      <c r="E188" s="5">
        <f>SUM('[1]7'!G442)</f>
        <v>80</v>
      </c>
    </row>
    <row r="189" spans="1:5" x14ac:dyDescent="0.25">
      <c r="A189" s="2" t="s">
        <v>15</v>
      </c>
      <c r="B189" s="3" t="s">
        <v>213</v>
      </c>
      <c r="C189" s="7">
        <v>800</v>
      </c>
      <c r="D189" s="6"/>
      <c r="E189" s="5">
        <f>E190</f>
        <v>8.1</v>
      </c>
    </row>
    <row r="190" spans="1:5" x14ac:dyDescent="0.25">
      <c r="A190" s="12" t="s">
        <v>36</v>
      </c>
      <c r="B190" s="3" t="s">
        <v>213</v>
      </c>
      <c r="C190" s="7">
        <v>800</v>
      </c>
      <c r="D190" s="6" t="s">
        <v>37</v>
      </c>
      <c r="E190" s="5">
        <f>SUM('[1]7'!G446)</f>
        <v>8.1</v>
      </c>
    </row>
    <row r="191" spans="1:5" ht="30" x14ac:dyDescent="0.25">
      <c r="A191" s="12" t="s">
        <v>19</v>
      </c>
      <c r="B191" s="3" t="s">
        <v>213</v>
      </c>
      <c r="C191" s="7">
        <v>200</v>
      </c>
      <c r="D191" s="6"/>
      <c r="E191" s="5">
        <f>E192</f>
        <v>1.5</v>
      </c>
    </row>
    <row r="192" spans="1:5" ht="30" x14ac:dyDescent="0.25">
      <c r="A192" s="12" t="s">
        <v>8</v>
      </c>
      <c r="B192" s="3" t="s">
        <v>213</v>
      </c>
      <c r="C192" s="7">
        <v>200</v>
      </c>
      <c r="D192" s="6" t="s">
        <v>9</v>
      </c>
      <c r="E192" s="5">
        <f>SUM('[1]7'!G375)</f>
        <v>1.5</v>
      </c>
    </row>
    <row r="193" spans="1:5" ht="30" x14ac:dyDescent="0.25">
      <c r="A193" s="1" t="s">
        <v>192</v>
      </c>
      <c r="B193" s="3" t="s">
        <v>214</v>
      </c>
      <c r="C193" s="7"/>
      <c r="D193" s="6"/>
      <c r="E193" s="5">
        <f>E195</f>
        <v>100</v>
      </c>
    </row>
    <row r="194" spans="1:5" ht="45" x14ac:dyDescent="0.25">
      <c r="A194" s="1" t="s">
        <v>137</v>
      </c>
      <c r="B194" s="3" t="s">
        <v>215</v>
      </c>
      <c r="C194" s="7"/>
      <c r="D194" s="6"/>
      <c r="E194" s="5">
        <f>SUM(E195)</f>
        <v>100</v>
      </c>
    </row>
    <row r="195" spans="1:5" ht="30" x14ac:dyDescent="0.25">
      <c r="A195" s="2" t="s">
        <v>19</v>
      </c>
      <c r="B195" s="3" t="s">
        <v>215</v>
      </c>
      <c r="C195" s="7">
        <v>200</v>
      </c>
      <c r="D195" s="6"/>
      <c r="E195" s="5">
        <f>SUM(E196)</f>
        <v>100</v>
      </c>
    </row>
    <row r="196" spans="1:5" x14ac:dyDescent="0.25">
      <c r="A196" s="12" t="s">
        <v>36</v>
      </c>
      <c r="B196" s="3" t="s">
        <v>215</v>
      </c>
      <c r="C196" s="7">
        <v>200</v>
      </c>
      <c r="D196" s="6" t="s">
        <v>37</v>
      </c>
      <c r="E196" s="5">
        <f>SUM('[1]7'!G452)</f>
        <v>100</v>
      </c>
    </row>
    <row r="197" spans="1:5" ht="45" x14ac:dyDescent="0.25">
      <c r="A197" s="1" t="s">
        <v>216</v>
      </c>
      <c r="B197" s="3" t="s">
        <v>217</v>
      </c>
      <c r="C197" s="7"/>
      <c r="D197" s="6"/>
      <c r="E197" s="5">
        <f>SUM(E198+E204)</f>
        <v>3680.1000000000004</v>
      </c>
    </row>
    <row r="198" spans="1:5" ht="30" x14ac:dyDescent="0.25">
      <c r="A198" s="23" t="s">
        <v>218</v>
      </c>
      <c r="B198" s="3" t="s">
        <v>219</v>
      </c>
      <c r="C198" s="7"/>
      <c r="D198" s="6"/>
      <c r="E198" s="5">
        <f>SUM(E199)</f>
        <v>1800.7</v>
      </c>
    </row>
    <row r="199" spans="1:5" ht="45" x14ac:dyDescent="0.25">
      <c r="A199" s="24" t="s">
        <v>137</v>
      </c>
      <c r="B199" s="3" t="s">
        <v>220</v>
      </c>
      <c r="C199" s="7"/>
      <c r="D199" s="6"/>
      <c r="E199" s="5">
        <f>SUM(E200+E202)</f>
        <v>1800.7</v>
      </c>
    </row>
    <row r="200" spans="1:5" ht="30" x14ac:dyDescent="0.25">
      <c r="A200" s="2" t="s">
        <v>19</v>
      </c>
      <c r="B200" s="3" t="s">
        <v>220</v>
      </c>
      <c r="C200" s="7">
        <v>200</v>
      </c>
      <c r="D200" s="6"/>
      <c r="E200" s="5">
        <f>E201</f>
        <v>800</v>
      </c>
    </row>
    <row r="201" spans="1:5" x14ac:dyDescent="0.25">
      <c r="A201" s="12" t="s">
        <v>36</v>
      </c>
      <c r="B201" s="3" t="s">
        <v>220</v>
      </c>
      <c r="C201" s="7">
        <v>200</v>
      </c>
      <c r="D201" s="6" t="s">
        <v>37</v>
      </c>
      <c r="E201" s="5">
        <f>SUM('[1]7'!G458)</f>
        <v>800</v>
      </c>
    </row>
    <row r="202" spans="1:5" ht="30" x14ac:dyDescent="0.25">
      <c r="A202" s="2" t="s">
        <v>7</v>
      </c>
      <c r="B202" s="3" t="s">
        <v>220</v>
      </c>
      <c r="C202" s="7">
        <v>600</v>
      </c>
      <c r="D202" s="6"/>
      <c r="E202" s="5">
        <f>E203</f>
        <v>1000.7</v>
      </c>
    </row>
    <row r="203" spans="1:5" x14ac:dyDescent="0.25">
      <c r="A203" s="12" t="s">
        <v>36</v>
      </c>
      <c r="B203" s="3" t="s">
        <v>220</v>
      </c>
      <c r="C203" s="7">
        <v>600</v>
      </c>
      <c r="D203" s="6" t="s">
        <v>37</v>
      </c>
      <c r="E203" s="5">
        <f>SUM('[1]7'!G461)</f>
        <v>1000.7</v>
      </c>
    </row>
    <row r="204" spans="1:5" ht="30" x14ac:dyDescent="0.25">
      <c r="A204" s="53" t="s">
        <v>453</v>
      </c>
      <c r="B204" s="55" t="s">
        <v>221</v>
      </c>
      <c r="C204" s="50"/>
      <c r="D204" s="51"/>
      <c r="E204" s="52">
        <f t="shared" ref="E204:E207" si="2">SUM(E205)</f>
        <v>1879.4</v>
      </c>
    </row>
    <row r="205" spans="1:5" ht="30" x14ac:dyDescent="0.25">
      <c r="A205" s="56" t="s">
        <v>222</v>
      </c>
      <c r="B205" s="55" t="s">
        <v>223</v>
      </c>
      <c r="C205" s="50"/>
      <c r="D205" s="51"/>
      <c r="E205" s="52">
        <f>E207</f>
        <v>1879.4</v>
      </c>
    </row>
    <row r="206" spans="1:5" x14ac:dyDescent="0.25">
      <c r="A206" s="54" t="s">
        <v>36</v>
      </c>
      <c r="B206" s="55" t="s">
        <v>223</v>
      </c>
      <c r="C206" s="50">
        <v>200</v>
      </c>
      <c r="D206" s="51" t="s">
        <v>37</v>
      </c>
      <c r="E206" s="52"/>
    </row>
    <row r="207" spans="1:5" ht="30" x14ac:dyDescent="0.25">
      <c r="A207" s="57" t="s">
        <v>30</v>
      </c>
      <c r="B207" s="55" t="s">
        <v>223</v>
      </c>
      <c r="C207" s="50">
        <v>600</v>
      </c>
      <c r="D207" s="51"/>
      <c r="E207" s="52">
        <f t="shared" si="2"/>
        <v>1879.4</v>
      </c>
    </row>
    <row r="208" spans="1:5" x14ac:dyDescent="0.25">
      <c r="A208" s="54" t="s">
        <v>36</v>
      </c>
      <c r="B208" s="55" t="s">
        <v>223</v>
      </c>
      <c r="C208" s="50">
        <v>600</v>
      </c>
      <c r="D208" s="51" t="s">
        <v>37</v>
      </c>
      <c r="E208" s="52">
        <v>1879.4</v>
      </c>
    </row>
    <row r="209" spans="1:5" x14ac:dyDescent="0.25">
      <c r="A209" s="54" t="s">
        <v>385</v>
      </c>
      <c r="B209" s="56"/>
      <c r="C209" s="50"/>
      <c r="D209" s="51"/>
      <c r="E209" s="52">
        <f>E215+E244+E271+E276+E281+E299+E304+E309+E326+E337+E354+E364+E375+E411+E210+E294+E433+E359+E438</f>
        <v>407087.2</v>
      </c>
    </row>
    <row r="210" spans="1:5" ht="45" x14ac:dyDescent="0.25">
      <c r="A210" s="2" t="s">
        <v>224</v>
      </c>
      <c r="B210" s="3" t="s">
        <v>225</v>
      </c>
      <c r="C210" s="7"/>
      <c r="D210" s="6"/>
      <c r="E210" s="5">
        <f t="shared" ref="E210:E213" si="3">SUM(E211)</f>
        <v>100</v>
      </c>
    </row>
    <row r="211" spans="1:5" ht="75" x14ac:dyDescent="0.25">
      <c r="A211" s="2" t="s">
        <v>226</v>
      </c>
      <c r="B211" s="3" t="s">
        <v>227</v>
      </c>
      <c r="C211" s="7"/>
      <c r="D211" s="6"/>
      <c r="E211" s="5">
        <f>SUM(E213)</f>
        <v>100</v>
      </c>
    </row>
    <row r="212" spans="1:5" ht="45" x14ac:dyDescent="0.25">
      <c r="A212" s="24" t="s">
        <v>137</v>
      </c>
      <c r="B212" s="3" t="s">
        <v>228</v>
      </c>
      <c r="C212" s="7"/>
      <c r="D212" s="6"/>
      <c r="E212" s="5">
        <f>SUM(E213)</f>
        <v>100</v>
      </c>
    </row>
    <row r="213" spans="1:5" ht="30" x14ac:dyDescent="0.25">
      <c r="A213" s="2" t="s">
        <v>19</v>
      </c>
      <c r="B213" s="3" t="s">
        <v>228</v>
      </c>
      <c r="C213" s="4">
        <v>200</v>
      </c>
      <c r="D213" s="6"/>
      <c r="E213" s="5">
        <f t="shared" si="3"/>
        <v>100</v>
      </c>
    </row>
    <row r="214" spans="1:5" x14ac:dyDescent="0.25">
      <c r="A214" s="2" t="s">
        <v>117</v>
      </c>
      <c r="B214" s="3" t="s">
        <v>228</v>
      </c>
      <c r="C214" s="4">
        <v>200</v>
      </c>
      <c r="D214" s="6" t="s">
        <v>118</v>
      </c>
      <c r="E214" s="5">
        <f>SUM('[1]7'!G825)</f>
        <v>100</v>
      </c>
    </row>
    <row r="215" spans="1:5" ht="30" x14ac:dyDescent="0.25">
      <c r="A215" s="9" t="s">
        <v>229</v>
      </c>
      <c r="B215" s="3" t="s">
        <v>230</v>
      </c>
      <c r="C215" s="7"/>
      <c r="D215" s="6"/>
      <c r="E215" s="5">
        <f>E216+E221+E230+E239</f>
        <v>189.6</v>
      </c>
    </row>
    <row r="216" spans="1:5" ht="45" x14ac:dyDescent="0.25">
      <c r="A216" s="1" t="s">
        <v>231</v>
      </c>
      <c r="B216" s="3" t="s">
        <v>232</v>
      </c>
      <c r="C216" s="7"/>
      <c r="D216" s="6"/>
      <c r="E216" s="5">
        <f>E219</f>
        <v>3.6</v>
      </c>
    </row>
    <row r="217" spans="1:5" ht="60" x14ac:dyDescent="0.25">
      <c r="A217" s="1" t="s">
        <v>386</v>
      </c>
      <c r="B217" s="3" t="s">
        <v>233</v>
      </c>
      <c r="C217" s="7"/>
      <c r="D217" s="6"/>
      <c r="E217" s="5">
        <f>SUM(E219)</f>
        <v>3.6</v>
      </c>
    </row>
    <row r="218" spans="1:5" ht="45" x14ac:dyDescent="0.25">
      <c r="A218" s="24" t="s">
        <v>137</v>
      </c>
      <c r="B218" s="3" t="s">
        <v>234</v>
      </c>
      <c r="C218" s="7"/>
      <c r="D218" s="6"/>
      <c r="E218" s="5">
        <f>SUM(E219)</f>
        <v>3.6</v>
      </c>
    </row>
    <row r="219" spans="1:5" ht="30" x14ac:dyDescent="0.25">
      <c r="A219" s="2" t="s">
        <v>19</v>
      </c>
      <c r="B219" s="3" t="s">
        <v>234</v>
      </c>
      <c r="C219" s="7">
        <v>200</v>
      </c>
      <c r="D219" s="6"/>
      <c r="E219" s="5">
        <f>E220</f>
        <v>3.6</v>
      </c>
    </row>
    <row r="220" spans="1:5" x14ac:dyDescent="0.25">
      <c r="A220" s="9" t="s">
        <v>38</v>
      </c>
      <c r="B220" s="3" t="s">
        <v>234</v>
      </c>
      <c r="C220" s="7">
        <v>200</v>
      </c>
      <c r="D220" s="6" t="s">
        <v>34</v>
      </c>
      <c r="E220" s="5">
        <f>SUM('[1]7'!G959)</f>
        <v>3.6</v>
      </c>
    </row>
    <row r="221" spans="1:5" ht="75" x14ac:dyDescent="0.25">
      <c r="A221" s="1" t="s">
        <v>235</v>
      </c>
      <c r="B221" s="3" t="s">
        <v>236</v>
      </c>
      <c r="C221" s="7"/>
      <c r="D221" s="6"/>
      <c r="E221" s="5">
        <f>SUM(E222+E226)</f>
        <v>139</v>
      </c>
    </row>
    <row r="222" spans="1:5" ht="60" x14ac:dyDescent="0.25">
      <c r="A222" s="1" t="s">
        <v>119</v>
      </c>
      <c r="B222" s="3" t="s">
        <v>237</v>
      </c>
      <c r="C222" s="7"/>
      <c r="D222" s="6"/>
      <c r="E222" s="5">
        <f t="shared" ref="E222:E223" si="4">SUM(E223)</f>
        <v>24</v>
      </c>
    </row>
    <row r="223" spans="1:5" ht="45" x14ac:dyDescent="0.25">
      <c r="A223" s="24" t="s">
        <v>137</v>
      </c>
      <c r="B223" s="3" t="s">
        <v>238</v>
      </c>
      <c r="C223" s="7"/>
      <c r="D223" s="6"/>
      <c r="E223" s="5">
        <f t="shared" si="4"/>
        <v>24</v>
      </c>
    </row>
    <row r="224" spans="1:5" ht="30" x14ac:dyDescent="0.25">
      <c r="A224" s="2" t="s">
        <v>19</v>
      </c>
      <c r="B224" s="3" t="s">
        <v>238</v>
      </c>
      <c r="C224" s="7">
        <v>200</v>
      </c>
      <c r="D224" s="6"/>
      <c r="E224" s="5">
        <f>E225</f>
        <v>24</v>
      </c>
    </row>
    <row r="225" spans="1:5" x14ac:dyDescent="0.25">
      <c r="A225" s="9" t="s">
        <v>38</v>
      </c>
      <c r="B225" s="3" t="s">
        <v>238</v>
      </c>
      <c r="C225" s="7">
        <v>200</v>
      </c>
      <c r="D225" s="6" t="s">
        <v>34</v>
      </c>
      <c r="E225" s="5">
        <f>SUM('[1]7'!G965)</f>
        <v>24</v>
      </c>
    </row>
    <row r="226" spans="1:5" ht="30" x14ac:dyDescent="0.25">
      <c r="A226" s="2" t="s">
        <v>387</v>
      </c>
      <c r="B226" s="6" t="s">
        <v>388</v>
      </c>
      <c r="C226" s="7"/>
      <c r="D226" s="6"/>
      <c r="E226" s="5">
        <f>SUM(E227)</f>
        <v>115</v>
      </c>
    </row>
    <row r="227" spans="1:5" ht="60" x14ac:dyDescent="0.25">
      <c r="A227" s="1" t="s">
        <v>292</v>
      </c>
      <c r="B227" s="6" t="s">
        <v>389</v>
      </c>
      <c r="C227" s="7"/>
      <c r="D227" s="6"/>
      <c r="E227" s="5">
        <f>SUM(E228)</f>
        <v>115</v>
      </c>
    </row>
    <row r="228" spans="1:5" ht="30" x14ac:dyDescent="0.25">
      <c r="A228" s="2" t="s">
        <v>19</v>
      </c>
      <c r="B228" s="6" t="s">
        <v>389</v>
      </c>
      <c r="C228" s="4" t="s">
        <v>14</v>
      </c>
      <c r="D228" s="6"/>
      <c r="E228" s="5">
        <f>SUM(E229)</f>
        <v>115</v>
      </c>
    </row>
    <row r="229" spans="1:5" x14ac:dyDescent="0.25">
      <c r="A229" s="9" t="s">
        <v>38</v>
      </c>
      <c r="B229" s="6" t="s">
        <v>389</v>
      </c>
      <c r="C229" s="4" t="s">
        <v>14</v>
      </c>
      <c r="D229" s="6" t="s">
        <v>34</v>
      </c>
      <c r="E229" s="5">
        <f>SUM('[1]7'!G970)</f>
        <v>115</v>
      </c>
    </row>
    <row r="230" spans="1:5" ht="45" x14ac:dyDescent="0.25">
      <c r="A230" s="2" t="s">
        <v>239</v>
      </c>
      <c r="B230" s="3" t="s">
        <v>240</v>
      </c>
      <c r="C230" s="7"/>
      <c r="D230" s="6"/>
      <c r="E230" s="5">
        <f>E233+E235</f>
        <v>45</v>
      </c>
    </row>
    <row r="231" spans="1:5" ht="30" x14ac:dyDescent="0.25">
      <c r="A231" s="2" t="s">
        <v>390</v>
      </c>
      <c r="B231" s="3" t="s">
        <v>241</v>
      </c>
      <c r="C231" s="7"/>
      <c r="D231" s="6"/>
      <c r="E231" s="5">
        <f>SUM(E233)</f>
        <v>30</v>
      </c>
    </row>
    <row r="232" spans="1:5" ht="45" x14ac:dyDescent="0.25">
      <c r="A232" s="24" t="s">
        <v>137</v>
      </c>
      <c r="B232" s="3" t="s">
        <v>242</v>
      </c>
      <c r="C232" s="7"/>
      <c r="D232" s="6"/>
      <c r="E232" s="5">
        <f>SUM(E233)</f>
        <v>30</v>
      </c>
    </row>
    <row r="233" spans="1:5" ht="30" x14ac:dyDescent="0.25">
      <c r="A233" s="2" t="s">
        <v>19</v>
      </c>
      <c r="B233" s="3" t="s">
        <v>242</v>
      </c>
      <c r="C233" s="7">
        <v>200</v>
      </c>
      <c r="D233" s="6"/>
      <c r="E233" s="5">
        <f>E234</f>
        <v>30</v>
      </c>
    </row>
    <row r="234" spans="1:5" x14ac:dyDescent="0.25">
      <c r="A234" s="9" t="s">
        <v>38</v>
      </c>
      <c r="B234" s="3" t="s">
        <v>242</v>
      </c>
      <c r="C234" s="7">
        <v>200</v>
      </c>
      <c r="D234" s="6" t="s">
        <v>34</v>
      </c>
      <c r="E234" s="5">
        <f>SUM('[1]7'!G976)</f>
        <v>30</v>
      </c>
    </row>
    <row r="235" spans="1:5" ht="75" x14ac:dyDescent="0.25">
      <c r="A235" s="2" t="s">
        <v>391</v>
      </c>
      <c r="B235" s="6" t="s">
        <v>392</v>
      </c>
      <c r="C235" s="7"/>
      <c r="D235" s="6"/>
      <c r="E235" s="5">
        <f>SUM(E236)</f>
        <v>15</v>
      </c>
    </row>
    <row r="236" spans="1:5" ht="60" x14ac:dyDescent="0.25">
      <c r="A236" s="1" t="s">
        <v>292</v>
      </c>
      <c r="B236" s="6" t="s">
        <v>393</v>
      </c>
      <c r="C236" s="7"/>
      <c r="D236" s="6"/>
      <c r="E236" s="5">
        <f>SUM(E237)</f>
        <v>15</v>
      </c>
    </row>
    <row r="237" spans="1:5" ht="30" x14ac:dyDescent="0.25">
      <c r="A237" s="2" t="s">
        <v>19</v>
      </c>
      <c r="B237" s="6" t="s">
        <v>393</v>
      </c>
      <c r="C237" s="7">
        <v>200</v>
      </c>
      <c r="D237" s="6"/>
      <c r="E237" s="5">
        <f>SUM(E238)</f>
        <v>15</v>
      </c>
    </row>
    <row r="238" spans="1:5" x14ac:dyDescent="0.25">
      <c r="A238" s="9" t="s">
        <v>38</v>
      </c>
      <c r="B238" s="6" t="s">
        <v>393</v>
      </c>
      <c r="C238" s="7">
        <v>200</v>
      </c>
      <c r="D238" s="6" t="s">
        <v>34</v>
      </c>
      <c r="E238" s="5">
        <f>SUM('[1]7'!G981)</f>
        <v>15</v>
      </c>
    </row>
    <row r="239" spans="1:5" ht="45" x14ac:dyDescent="0.25">
      <c r="A239" s="2" t="s">
        <v>243</v>
      </c>
      <c r="B239" s="3" t="s">
        <v>244</v>
      </c>
      <c r="C239" s="7"/>
      <c r="D239" s="6"/>
      <c r="E239" s="5">
        <f>SUM(E242)</f>
        <v>2</v>
      </c>
    </row>
    <row r="240" spans="1:5" x14ac:dyDescent="0.25">
      <c r="A240" s="2" t="s">
        <v>120</v>
      </c>
      <c r="B240" s="3" t="s">
        <v>245</v>
      </c>
      <c r="C240" s="7"/>
      <c r="D240" s="6"/>
      <c r="E240" s="5">
        <f>SUM(E242)</f>
        <v>2</v>
      </c>
    </row>
    <row r="241" spans="1:5" ht="45" x14ac:dyDescent="0.25">
      <c r="A241" s="24" t="s">
        <v>137</v>
      </c>
      <c r="B241" s="3" t="s">
        <v>246</v>
      </c>
      <c r="C241" s="7"/>
      <c r="D241" s="6"/>
      <c r="E241" s="5">
        <f>SUM(E242)</f>
        <v>2</v>
      </c>
    </row>
    <row r="242" spans="1:5" ht="30" x14ac:dyDescent="0.25">
      <c r="A242" s="2" t="s">
        <v>19</v>
      </c>
      <c r="B242" s="3" t="s">
        <v>246</v>
      </c>
      <c r="C242" s="7">
        <v>200</v>
      </c>
      <c r="D242" s="6"/>
      <c r="E242" s="5">
        <f>SUM(E243)</f>
        <v>2</v>
      </c>
    </row>
    <row r="243" spans="1:5" x14ac:dyDescent="0.25">
      <c r="A243" s="9" t="s">
        <v>38</v>
      </c>
      <c r="B243" s="3" t="s">
        <v>246</v>
      </c>
      <c r="C243" s="7">
        <v>200</v>
      </c>
      <c r="D243" s="6" t="s">
        <v>34</v>
      </c>
      <c r="E243" s="5">
        <f>SUM('[1]7'!G987)</f>
        <v>2</v>
      </c>
    </row>
    <row r="244" spans="1:5" ht="45" x14ac:dyDescent="0.25">
      <c r="A244" s="1" t="s">
        <v>247</v>
      </c>
      <c r="B244" s="3" t="s">
        <v>248</v>
      </c>
      <c r="C244" s="7"/>
      <c r="D244" s="6"/>
      <c r="E244" s="5">
        <f>SUM(E245+E267)</f>
        <v>223385.80000000002</v>
      </c>
    </row>
    <row r="245" spans="1:5" ht="45" x14ac:dyDescent="0.25">
      <c r="A245" s="1" t="s">
        <v>394</v>
      </c>
      <c r="B245" s="3" t="s">
        <v>395</v>
      </c>
      <c r="C245" s="7"/>
      <c r="D245" s="6"/>
      <c r="E245" s="5">
        <f>E246+E252+E256</f>
        <v>223225.30000000002</v>
      </c>
    </row>
    <row r="246" spans="1:5" x14ac:dyDescent="0.25">
      <c r="A246" s="39" t="s">
        <v>396</v>
      </c>
      <c r="B246" s="3" t="s">
        <v>397</v>
      </c>
      <c r="C246" s="7"/>
      <c r="D246" s="6"/>
      <c r="E246" s="5">
        <f>E247+E250</f>
        <v>458.1</v>
      </c>
    </row>
    <row r="247" spans="1:5" ht="45" x14ac:dyDescent="0.25">
      <c r="A247" s="1" t="s">
        <v>137</v>
      </c>
      <c r="B247" s="3" t="s">
        <v>398</v>
      </c>
      <c r="C247" s="7"/>
      <c r="D247" s="6"/>
      <c r="E247" s="5">
        <f>E248</f>
        <v>200</v>
      </c>
    </row>
    <row r="248" spans="1:5" ht="30" x14ac:dyDescent="0.25">
      <c r="A248" s="2" t="s">
        <v>19</v>
      </c>
      <c r="B248" s="3" t="s">
        <v>398</v>
      </c>
      <c r="C248" s="7">
        <v>200</v>
      </c>
      <c r="D248" s="6"/>
      <c r="E248" s="5">
        <f>E249</f>
        <v>200</v>
      </c>
    </row>
    <row r="249" spans="1:5" x14ac:dyDescent="0.25">
      <c r="A249" s="1" t="s">
        <v>39</v>
      </c>
      <c r="B249" s="3" t="s">
        <v>398</v>
      </c>
      <c r="C249" s="7">
        <v>200</v>
      </c>
      <c r="D249" s="6" t="s">
        <v>40</v>
      </c>
      <c r="E249" s="5">
        <f>SUM('[1]7'!G735)</f>
        <v>200</v>
      </c>
    </row>
    <row r="250" spans="1:5" ht="30" x14ac:dyDescent="0.25">
      <c r="A250" s="2" t="s">
        <v>19</v>
      </c>
      <c r="B250" s="6" t="s">
        <v>398</v>
      </c>
      <c r="C250" s="7">
        <v>200</v>
      </c>
      <c r="D250" s="6"/>
      <c r="E250" s="5">
        <f>SUM(E251)</f>
        <v>258.10000000000002</v>
      </c>
    </row>
    <row r="251" spans="1:5" x14ac:dyDescent="0.25">
      <c r="A251" s="9" t="s">
        <v>24</v>
      </c>
      <c r="B251" s="6" t="s">
        <v>398</v>
      </c>
      <c r="C251" s="7">
        <v>200</v>
      </c>
      <c r="D251" s="6" t="s">
        <v>25</v>
      </c>
      <c r="E251" s="5">
        <f>SUM('[1]7'!G876)</f>
        <v>258.10000000000002</v>
      </c>
    </row>
    <row r="252" spans="1:5" ht="30" x14ac:dyDescent="0.25">
      <c r="A252" s="28" t="s">
        <v>399</v>
      </c>
      <c r="B252" s="3" t="s">
        <v>400</v>
      </c>
      <c r="C252" s="7"/>
      <c r="D252" s="6"/>
      <c r="E252" s="5">
        <f>SUM(E253)</f>
        <v>45488.100000000006</v>
      </c>
    </row>
    <row r="253" spans="1:5" ht="30" x14ac:dyDescent="0.25">
      <c r="A253" s="2" t="s">
        <v>19</v>
      </c>
      <c r="B253" s="3" t="s">
        <v>400</v>
      </c>
      <c r="C253" s="7">
        <v>200</v>
      </c>
      <c r="D253" s="6"/>
      <c r="E253" s="5">
        <f>SUM(E254:E255)</f>
        <v>45488.100000000006</v>
      </c>
    </row>
    <row r="254" spans="1:5" x14ac:dyDescent="0.25">
      <c r="A254" s="9" t="s">
        <v>24</v>
      </c>
      <c r="B254" s="3" t="s">
        <v>400</v>
      </c>
      <c r="C254" s="7">
        <v>200</v>
      </c>
      <c r="D254" s="6" t="s">
        <v>25</v>
      </c>
      <c r="E254" s="5">
        <f>SUM('[1]7'!G881)</f>
        <v>21397.300000000003</v>
      </c>
    </row>
    <row r="255" spans="1:5" x14ac:dyDescent="0.25">
      <c r="A255" s="9" t="s">
        <v>27</v>
      </c>
      <c r="B255" s="3" t="s">
        <v>400</v>
      </c>
      <c r="C255" s="7">
        <v>200</v>
      </c>
      <c r="D255" s="6" t="s">
        <v>28</v>
      </c>
      <c r="E255" s="5">
        <f>SUM('[1]7'!G898)</f>
        <v>24090.799999999999</v>
      </c>
    </row>
    <row r="256" spans="1:5" x14ac:dyDescent="0.25">
      <c r="A256" s="1" t="s">
        <v>251</v>
      </c>
      <c r="B256" s="3" t="s">
        <v>252</v>
      </c>
      <c r="C256" s="7"/>
      <c r="D256" s="6"/>
      <c r="E256" s="5">
        <f>SUM(E263+E257+E260)</f>
        <v>177279.1</v>
      </c>
    </row>
    <row r="257" spans="1:5" ht="45" x14ac:dyDescent="0.25">
      <c r="A257" s="2" t="s">
        <v>428</v>
      </c>
      <c r="B257" s="6" t="s">
        <v>401</v>
      </c>
      <c r="C257" s="7"/>
      <c r="D257" s="6"/>
      <c r="E257" s="5">
        <f>SUM(E258)</f>
        <v>12539.9</v>
      </c>
    </row>
    <row r="258" spans="1:5" x14ac:dyDescent="0.25">
      <c r="A258" s="3" t="s">
        <v>15</v>
      </c>
      <c r="B258" s="6" t="s">
        <v>401</v>
      </c>
      <c r="C258" s="7">
        <v>800</v>
      </c>
      <c r="D258" s="6"/>
      <c r="E258" s="5">
        <f>SUM(E259)</f>
        <v>12539.9</v>
      </c>
    </row>
    <row r="259" spans="1:5" x14ac:dyDescent="0.25">
      <c r="A259" s="9" t="s">
        <v>24</v>
      </c>
      <c r="B259" s="6" t="s">
        <v>401</v>
      </c>
      <c r="C259" s="7">
        <v>800</v>
      </c>
      <c r="D259" s="6" t="s">
        <v>25</v>
      </c>
      <c r="E259" s="5">
        <v>12539.9</v>
      </c>
    </row>
    <row r="260" spans="1:5" ht="60" x14ac:dyDescent="0.25">
      <c r="A260" s="2" t="s">
        <v>292</v>
      </c>
      <c r="B260" s="6" t="s">
        <v>429</v>
      </c>
      <c r="C260" s="7"/>
      <c r="D260" s="6"/>
      <c r="E260" s="5">
        <f>SUM(E261)</f>
        <v>1700</v>
      </c>
    </row>
    <row r="261" spans="1:5" ht="30" x14ac:dyDescent="0.25">
      <c r="A261" s="2" t="s">
        <v>255</v>
      </c>
      <c r="B261" s="6" t="s">
        <v>429</v>
      </c>
      <c r="C261" s="7">
        <v>400</v>
      </c>
      <c r="D261" s="6"/>
      <c r="E261" s="5">
        <f>SUM(E262)</f>
        <v>1700</v>
      </c>
    </row>
    <row r="262" spans="1:5" x14ac:dyDescent="0.25">
      <c r="A262" s="2" t="s">
        <v>430</v>
      </c>
      <c r="B262" s="6" t="s">
        <v>429</v>
      </c>
      <c r="C262" s="7">
        <v>400</v>
      </c>
      <c r="D262" s="6" t="s">
        <v>431</v>
      </c>
      <c r="E262" s="5">
        <f>SUM('[1]7'!G841)</f>
        <v>1700</v>
      </c>
    </row>
    <row r="263" spans="1:5" ht="60" x14ac:dyDescent="0.25">
      <c r="A263" s="1" t="s">
        <v>253</v>
      </c>
      <c r="B263" s="38" t="s">
        <v>254</v>
      </c>
      <c r="C263" s="7"/>
      <c r="D263" s="6"/>
      <c r="E263" s="5">
        <f t="shared" ref="E263:E265" si="5">SUM(E264)</f>
        <v>163039.20000000001</v>
      </c>
    </row>
    <row r="264" spans="1:5" ht="135" x14ac:dyDescent="0.25">
      <c r="A264" s="2" t="s">
        <v>402</v>
      </c>
      <c r="B264" s="38" t="s">
        <v>254</v>
      </c>
      <c r="C264" s="7"/>
      <c r="D264" s="6"/>
      <c r="E264" s="5">
        <f t="shared" si="5"/>
        <v>163039.20000000001</v>
      </c>
    </row>
    <row r="265" spans="1:5" ht="30" x14ac:dyDescent="0.25">
      <c r="A265" s="2" t="s">
        <v>255</v>
      </c>
      <c r="B265" s="38" t="s">
        <v>254</v>
      </c>
      <c r="C265" s="7">
        <v>400</v>
      </c>
      <c r="D265" s="6"/>
      <c r="E265" s="5">
        <f t="shared" si="5"/>
        <v>163039.20000000001</v>
      </c>
    </row>
    <row r="266" spans="1:5" x14ac:dyDescent="0.25">
      <c r="A266" s="2" t="s">
        <v>41</v>
      </c>
      <c r="B266" s="38" t="s">
        <v>254</v>
      </c>
      <c r="C266" s="7">
        <v>400</v>
      </c>
      <c r="D266" s="6" t="s">
        <v>42</v>
      </c>
      <c r="E266" s="5">
        <f>SUM('[1]7'!G1033)</f>
        <v>163039.20000000001</v>
      </c>
    </row>
    <row r="267" spans="1:5" ht="45" x14ac:dyDescent="0.25">
      <c r="A267" s="2" t="s">
        <v>249</v>
      </c>
      <c r="B267" s="38" t="s">
        <v>250</v>
      </c>
      <c r="C267" s="7"/>
      <c r="D267" s="6"/>
      <c r="E267" s="5">
        <f>SUM(E268)</f>
        <v>160.5</v>
      </c>
    </row>
    <row r="268" spans="1:5" x14ac:dyDescent="0.25">
      <c r="A268" s="2" t="s">
        <v>396</v>
      </c>
      <c r="B268" s="38" t="s">
        <v>403</v>
      </c>
      <c r="C268" s="7"/>
      <c r="D268" s="6"/>
      <c r="E268" s="5">
        <f>E269</f>
        <v>160.5</v>
      </c>
    </row>
    <row r="269" spans="1:5" ht="30" x14ac:dyDescent="0.25">
      <c r="A269" s="9" t="s">
        <v>30</v>
      </c>
      <c r="B269" s="38" t="s">
        <v>404</v>
      </c>
      <c r="C269" s="7">
        <v>600</v>
      </c>
      <c r="D269" s="6"/>
      <c r="E269" s="5">
        <f>SUM(E270)</f>
        <v>160.5</v>
      </c>
    </row>
    <row r="270" spans="1:5" x14ac:dyDescent="0.25">
      <c r="A270" s="9" t="s">
        <v>27</v>
      </c>
      <c r="B270" s="38" t="s">
        <v>404</v>
      </c>
      <c r="C270" s="7">
        <v>600</v>
      </c>
      <c r="D270" s="6" t="s">
        <v>28</v>
      </c>
      <c r="E270" s="5">
        <f>SUM('[1]7'!G316)</f>
        <v>160.5</v>
      </c>
    </row>
    <row r="271" spans="1:5" ht="60" x14ac:dyDescent="0.25">
      <c r="A271" s="1" t="s">
        <v>256</v>
      </c>
      <c r="B271" s="3" t="s">
        <v>257</v>
      </c>
      <c r="C271" s="7"/>
      <c r="D271" s="6"/>
      <c r="E271" s="5">
        <f>E274</f>
        <v>50</v>
      </c>
    </row>
    <row r="272" spans="1:5" ht="60" x14ac:dyDescent="0.25">
      <c r="A272" s="1" t="s">
        <v>121</v>
      </c>
      <c r="B272" s="3" t="s">
        <v>258</v>
      </c>
      <c r="C272" s="7"/>
      <c r="D272" s="6"/>
      <c r="E272" s="5">
        <f>SUM(E274)</f>
        <v>50</v>
      </c>
    </row>
    <row r="273" spans="1:5" ht="45" x14ac:dyDescent="0.25">
      <c r="A273" s="1" t="s">
        <v>137</v>
      </c>
      <c r="B273" s="3" t="s">
        <v>259</v>
      </c>
      <c r="C273" s="7"/>
      <c r="D273" s="6"/>
      <c r="E273" s="5">
        <f>SUM(E274)</f>
        <v>50</v>
      </c>
    </row>
    <row r="274" spans="1:5" ht="30" x14ac:dyDescent="0.25">
      <c r="A274" s="2" t="s">
        <v>19</v>
      </c>
      <c r="B274" s="3" t="s">
        <v>259</v>
      </c>
      <c r="C274" s="7">
        <v>200</v>
      </c>
      <c r="D274" s="6"/>
      <c r="E274" s="5">
        <f>E275</f>
        <v>50</v>
      </c>
    </row>
    <row r="275" spans="1:5" x14ac:dyDescent="0.25">
      <c r="A275" s="1" t="s">
        <v>43</v>
      </c>
      <c r="B275" s="3" t="s">
        <v>259</v>
      </c>
      <c r="C275" s="7">
        <v>200</v>
      </c>
      <c r="D275" s="6" t="s">
        <v>44</v>
      </c>
      <c r="E275" s="5">
        <f>SUM('[1]7'!G832)</f>
        <v>50</v>
      </c>
    </row>
    <row r="276" spans="1:5" ht="45" x14ac:dyDescent="0.25">
      <c r="A276" s="9" t="s">
        <v>260</v>
      </c>
      <c r="B276" s="3" t="s">
        <v>261</v>
      </c>
      <c r="C276" s="7"/>
      <c r="D276" s="6"/>
      <c r="E276" s="5">
        <f>SUM(E278)</f>
        <v>50</v>
      </c>
    </row>
    <row r="277" spans="1:5" ht="75" x14ac:dyDescent="0.25">
      <c r="A277" s="1" t="s">
        <v>262</v>
      </c>
      <c r="B277" s="3" t="s">
        <v>263</v>
      </c>
      <c r="C277" s="7"/>
      <c r="D277" s="6"/>
      <c r="E277" s="5">
        <f>SUM(E278)</f>
        <v>50</v>
      </c>
    </row>
    <row r="278" spans="1:5" ht="45" x14ac:dyDescent="0.25">
      <c r="A278" s="1" t="s">
        <v>137</v>
      </c>
      <c r="B278" s="3" t="s">
        <v>264</v>
      </c>
      <c r="C278" s="7"/>
      <c r="D278" s="6"/>
      <c r="E278" s="5">
        <f>SUM(E279)</f>
        <v>50</v>
      </c>
    </row>
    <row r="279" spans="1:5" ht="30" x14ac:dyDescent="0.25">
      <c r="A279" s="2" t="s">
        <v>19</v>
      </c>
      <c r="B279" s="3" t="s">
        <v>264</v>
      </c>
      <c r="C279" s="7">
        <v>200</v>
      </c>
      <c r="D279" s="6"/>
      <c r="E279" s="5">
        <f>E280</f>
        <v>50</v>
      </c>
    </row>
    <row r="280" spans="1:5" x14ac:dyDescent="0.25">
      <c r="A280" s="1" t="s">
        <v>36</v>
      </c>
      <c r="B280" s="3" t="s">
        <v>264</v>
      </c>
      <c r="C280" s="7">
        <v>200</v>
      </c>
      <c r="D280" s="6" t="s">
        <v>37</v>
      </c>
      <c r="E280" s="5">
        <f>SUM('[1]7'!G482)</f>
        <v>50</v>
      </c>
    </row>
    <row r="281" spans="1:5" ht="45" x14ac:dyDescent="0.25">
      <c r="A281" s="9" t="s">
        <v>265</v>
      </c>
      <c r="B281" s="3" t="s">
        <v>266</v>
      </c>
      <c r="C281" s="7"/>
      <c r="D281" s="6"/>
      <c r="E281" s="5">
        <f>E288+E283</f>
        <v>10208.200000000001</v>
      </c>
    </row>
    <row r="282" spans="1:5" ht="60" x14ac:dyDescent="0.25">
      <c r="A282" s="9" t="s">
        <v>267</v>
      </c>
      <c r="B282" s="3" t="s">
        <v>268</v>
      </c>
      <c r="C282" s="7"/>
      <c r="D282" s="6"/>
      <c r="E282" s="5">
        <f>E288+E283</f>
        <v>10208.200000000001</v>
      </c>
    </row>
    <row r="283" spans="1:5" ht="45" x14ac:dyDescent="0.25">
      <c r="A283" s="1" t="s">
        <v>137</v>
      </c>
      <c r="B283" s="3" t="s">
        <v>269</v>
      </c>
      <c r="C283" s="7"/>
      <c r="D283" s="6"/>
      <c r="E283" s="5">
        <f>SUM(E284)</f>
        <v>2953.8</v>
      </c>
    </row>
    <row r="284" spans="1:5" ht="30" x14ac:dyDescent="0.25">
      <c r="A284" s="2" t="s">
        <v>19</v>
      </c>
      <c r="B284" s="3" t="s">
        <v>269</v>
      </c>
      <c r="C284" s="7">
        <v>200</v>
      </c>
      <c r="D284" s="6"/>
      <c r="E284" s="5">
        <f>SUM(E285+E287+E286)</f>
        <v>2953.8</v>
      </c>
    </row>
    <row r="285" spans="1:5" ht="45" x14ac:dyDescent="0.25">
      <c r="A285" s="1" t="s">
        <v>270</v>
      </c>
      <c r="B285" s="3" t="s">
        <v>269</v>
      </c>
      <c r="C285" s="7">
        <v>200</v>
      </c>
      <c r="D285" s="6" t="s">
        <v>45</v>
      </c>
      <c r="E285" s="5">
        <v>2917.8</v>
      </c>
    </row>
    <row r="286" spans="1:5" ht="30" x14ac:dyDescent="0.25">
      <c r="A286" s="2" t="s">
        <v>8</v>
      </c>
      <c r="B286" s="3" t="s">
        <v>269</v>
      </c>
      <c r="C286" s="7">
        <v>200</v>
      </c>
      <c r="D286" s="6" t="s">
        <v>9</v>
      </c>
      <c r="E286" s="5">
        <f>SUM('[1]7'!G934)</f>
        <v>10</v>
      </c>
    </row>
    <row r="287" spans="1:5" x14ac:dyDescent="0.25">
      <c r="A287" s="24" t="s">
        <v>36</v>
      </c>
      <c r="B287" s="3" t="s">
        <v>269</v>
      </c>
      <c r="C287" s="7">
        <v>200</v>
      </c>
      <c r="D287" s="6" t="s">
        <v>37</v>
      </c>
      <c r="E287" s="5">
        <f>SUM('[1]7'!G488)</f>
        <v>26</v>
      </c>
    </row>
    <row r="288" spans="1:5" ht="30" x14ac:dyDescent="0.25">
      <c r="A288" s="2" t="s">
        <v>161</v>
      </c>
      <c r="B288" s="3" t="s">
        <v>271</v>
      </c>
      <c r="C288" s="7"/>
      <c r="D288" s="6"/>
      <c r="E288" s="5">
        <f>E289+E291</f>
        <v>7254.4</v>
      </c>
    </row>
    <row r="289" spans="1:5" ht="45" x14ac:dyDescent="0.25">
      <c r="A289" s="9" t="s">
        <v>46</v>
      </c>
      <c r="B289" s="3" t="s">
        <v>271</v>
      </c>
      <c r="C289" s="7">
        <v>100</v>
      </c>
      <c r="D289" s="6"/>
      <c r="E289" s="5">
        <f>SUM(E290)</f>
        <v>6660.2</v>
      </c>
    </row>
    <row r="290" spans="1:5" ht="45" x14ac:dyDescent="0.25">
      <c r="A290" s="1" t="s">
        <v>270</v>
      </c>
      <c r="B290" s="3" t="s">
        <v>271</v>
      </c>
      <c r="C290" s="7">
        <v>100</v>
      </c>
      <c r="D290" s="6" t="s">
        <v>45</v>
      </c>
      <c r="E290" s="5">
        <f>SUM('[1]7'!G797)</f>
        <v>6660.2</v>
      </c>
    </row>
    <row r="291" spans="1:5" ht="30" x14ac:dyDescent="0.25">
      <c r="A291" s="2" t="s">
        <v>19</v>
      </c>
      <c r="B291" s="3" t="s">
        <v>271</v>
      </c>
      <c r="C291" s="7">
        <v>200</v>
      </c>
      <c r="D291" s="6"/>
      <c r="E291" s="5">
        <f>E292+E293</f>
        <v>594.20000000000005</v>
      </c>
    </row>
    <row r="292" spans="1:5" ht="45" x14ac:dyDescent="0.25">
      <c r="A292" s="1" t="s">
        <v>270</v>
      </c>
      <c r="B292" s="3" t="s">
        <v>271</v>
      </c>
      <c r="C292" s="7">
        <v>200</v>
      </c>
      <c r="D292" s="6" t="s">
        <v>45</v>
      </c>
      <c r="E292" s="5">
        <f>SUM('[1]7'!G802)</f>
        <v>584.20000000000005</v>
      </c>
    </row>
    <row r="293" spans="1:5" ht="30" x14ac:dyDescent="0.25">
      <c r="A293" s="1" t="s">
        <v>8</v>
      </c>
      <c r="B293" s="3" t="s">
        <v>271</v>
      </c>
      <c r="C293" s="7">
        <v>200</v>
      </c>
      <c r="D293" s="6" t="s">
        <v>9</v>
      </c>
      <c r="E293" s="5">
        <f>SUM('[1]7'!G937)</f>
        <v>10</v>
      </c>
    </row>
    <row r="294" spans="1:5" ht="45" x14ac:dyDescent="0.25">
      <c r="A294" s="24" t="s">
        <v>272</v>
      </c>
      <c r="B294" s="3" t="s">
        <v>273</v>
      </c>
      <c r="C294" s="7"/>
      <c r="D294" s="6"/>
      <c r="E294" s="5">
        <f>SUM(E297)</f>
        <v>27</v>
      </c>
    </row>
    <row r="295" spans="1:5" ht="45" x14ac:dyDescent="0.25">
      <c r="A295" s="24" t="s">
        <v>122</v>
      </c>
      <c r="B295" s="3" t="s">
        <v>274</v>
      </c>
      <c r="C295" s="7"/>
      <c r="D295" s="6"/>
      <c r="E295" s="5">
        <f t="shared" ref="E295:E297" si="6">SUM(E296)</f>
        <v>27</v>
      </c>
    </row>
    <row r="296" spans="1:5" ht="45" x14ac:dyDescent="0.25">
      <c r="A296" s="1" t="s">
        <v>137</v>
      </c>
      <c r="B296" s="3" t="s">
        <v>275</v>
      </c>
      <c r="C296" s="7"/>
      <c r="D296" s="6"/>
      <c r="E296" s="5">
        <f t="shared" si="6"/>
        <v>27</v>
      </c>
    </row>
    <row r="297" spans="1:5" ht="30" x14ac:dyDescent="0.25">
      <c r="A297" s="2" t="s">
        <v>19</v>
      </c>
      <c r="B297" s="3" t="s">
        <v>275</v>
      </c>
      <c r="C297" s="7">
        <v>200</v>
      </c>
      <c r="D297" s="6"/>
      <c r="E297" s="5">
        <f t="shared" si="6"/>
        <v>27</v>
      </c>
    </row>
    <row r="298" spans="1:5" ht="30" x14ac:dyDescent="0.25">
      <c r="A298" s="1" t="s">
        <v>8</v>
      </c>
      <c r="B298" s="3" t="s">
        <v>275</v>
      </c>
      <c r="C298" s="7">
        <v>200</v>
      </c>
      <c r="D298" s="6" t="s">
        <v>9</v>
      </c>
      <c r="E298" s="5">
        <f>SUM('[1]7'!G79+'[1]7'!G382+'[1]7'!G921)</f>
        <v>27</v>
      </c>
    </row>
    <row r="299" spans="1:5" ht="45" x14ac:dyDescent="0.25">
      <c r="A299" s="9" t="s">
        <v>276</v>
      </c>
      <c r="B299" s="3" t="s">
        <v>277</v>
      </c>
      <c r="C299" s="7"/>
      <c r="D299" s="6"/>
      <c r="E299" s="5">
        <f>E302</f>
        <v>19</v>
      </c>
    </row>
    <row r="300" spans="1:5" ht="60" x14ac:dyDescent="0.25">
      <c r="A300" s="9" t="s">
        <v>123</v>
      </c>
      <c r="B300" s="3" t="s">
        <v>278</v>
      </c>
      <c r="C300" s="7"/>
      <c r="D300" s="6"/>
      <c r="E300" s="5">
        <f>SUM(E302)</f>
        <v>19</v>
      </c>
    </row>
    <row r="301" spans="1:5" ht="45" x14ac:dyDescent="0.25">
      <c r="A301" s="1" t="s">
        <v>137</v>
      </c>
      <c r="B301" s="3" t="s">
        <v>279</v>
      </c>
      <c r="C301" s="7"/>
      <c r="D301" s="6"/>
      <c r="E301" s="5">
        <f>SUM(E302)</f>
        <v>19</v>
      </c>
    </row>
    <row r="302" spans="1:5" ht="30" x14ac:dyDescent="0.25">
      <c r="A302" s="2" t="s">
        <v>19</v>
      </c>
      <c r="B302" s="3" t="s">
        <v>279</v>
      </c>
      <c r="C302" s="7">
        <v>200</v>
      </c>
      <c r="D302" s="6"/>
      <c r="E302" s="5">
        <f>E303</f>
        <v>19</v>
      </c>
    </row>
    <row r="303" spans="1:5" ht="30" x14ac:dyDescent="0.25">
      <c r="A303" s="1" t="s">
        <v>47</v>
      </c>
      <c r="B303" s="3" t="s">
        <v>279</v>
      </c>
      <c r="C303" s="7">
        <v>200</v>
      </c>
      <c r="D303" s="6" t="s">
        <v>48</v>
      </c>
      <c r="E303" s="5">
        <f>SUM('[1]7'!G811)</f>
        <v>19</v>
      </c>
    </row>
    <row r="304" spans="1:5" ht="60" x14ac:dyDescent="0.25">
      <c r="A304" s="9" t="s">
        <v>280</v>
      </c>
      <c r="B304" s="3" t="s">
        <v>281</v>
      </c>
      <c r="C304" s="7"/>
      <c r="D304" s="6"/>
      <c r="E304" s="5">
        <f>E307</f>
        <v>18.399999999999999</v>
      </c>
    </row>
    <row r="305" spans="1:5" ht="75" x14ac:dyDescent="0.25">
      <c r="A305" s="9" t="s">
        <v>405</v>
      </c>
      <c r="B305" s="3" t="s">
        <v>282</v>
      </c>
      <c r="C305" s="7"/>
      <c r="D305" s="6"/>
      <c r="E305" s="5">
        <f>SUM(E307)</f>
        <v>18.399999999999999</v>
      </c>
    </row>
    <row r="306" spans="1:5" ht="45" x14ac:dyDescent="0.25">
      <c r="A306" s="1" t="s">
        <v>137</v>
      </c>
      <c r="B306" s="3" t="s">
        <v>283</v>
      </c>
      <c r="C306" s="7"/>
      <c r="D306" s="6"/>
      <c r="E306" s="5">
        <f>SUM(E307)</f>
        <v>18.399999999999999</v>
      </c>
    </row>
    <row r="307" spans="1:5" ht="30" x14ac:dyDescent="0.25">
      <c r="A307" s="2" t="s">
        <v>19</v>
      </c>
      <c r="B307" s="3" t="s">
        <v>283</v>
      </c>
      <c r="C307" s="7">
        <v>200</v>
      </c>
      <c r="D307" s="6"/>
      <c r="E307" s="5">
        <f>E308</f>
        <v>18.399999999999999</v>
      </c>
    </row>
    <row r="308" spans="1:5" ht="30" x14ac:dyDescent="0.25">
      <c r="A308" s="1" t="s">
        <v>47</v>
      </c>
      <c r="B308" s="3" t="s">
        <v>283</v>
      </c>
      <c r="C308" s="7">
        <v>200</v>
      </c>
      <c r="D308" s="6" t="s">
        <v>48</v>
      </c>
      <c r="E308" s="5">
        <f>SUM('[1]7'!G817)</f>
        <v>18.399999999999999</v>
      </c>
    </row>
    <row r="309" spans="1:5" ht="45" x14ac:dyDescent="0.25">
      <c r="A309" s="1" t="s">
        <v>284</v>
      </c>
      <c r="B309" s="3" t="s">
        <v>285</v>
      </c>
      <c r="C309" s="7"/>
      <c r="D309" s="6"/>
      <c r="E309" s="5">
        <f>SUM(E310)</f>
        <v>619.79999999999995</v>
      </c>
    </row>
    <row r="310" spans="1:5" ht="75" x14ac:dyDescent="0.25">
      <c r="A310" s="1" t="s">
        <v>406</v>
      </c>
      <c r="B310" s="3" t="s">
        <v>286</v>
      </c>
      <c r="C310" s="7"/>
      <c r="D310" s="6"/>
      <c r="E310" s="5">
        <f>E311</f>
        <v>619.79999999999995</v>
      </c>
    </row>
    <row r="311" spans="1:5" ht="45" x14ac:dyDescent="0.25">
      <c r="A311" s="1" t="s">
        <v>137</v>
      </c>
      <c r="B311" s="3" t="s">
        <v>287</v>
      </c>
      <c r="C311" s="7"/>
      <c r="D311" s="6"/>
      <c r="E311" s="5">
        <f>E312+E314+E316+E318+E320+E322+E324</f>
        <v>619.79999999999995</v>
      </c>
    </row>
    <row r="312" spans="1:5" ht="30" x14ac:dyDescent="0.25">
      <c r="A312" s="2" t="s">
        <v>19</v>
      </c>
      <c r="B312" s="3" t="s">
        <v>287</v>
      </c>
      <c r="C312" s="7">
        <v>200</v>
      </c>
      <c r="D312" s="6"/>
      <c r="E312" s="5">
        <f>E313</f>
        <v>202.5</v>
      </c>
    </row>
    <row r="313" spans="1:5" x14ac:dyDescent="0.25">
      <c r="A313" s="1" t="s">
        <v>39</v>
      </c>
      <c r="B313" s="3" t="s">
        <v>287</v>
      </c>
      <c r="C313" s="7">
        <v>200</v>
      </c>
      <c r="D313" s="6" t="s">
        <v>40</v>
      </c>
      <c r="E313" s="5">
        <f>SUM('[1]7'!G564+'[1]7'!G741+'[1]7'!G1100)</f>
        <v>202.5</v>
      </c>
    </row>
    <row r="314" spans="1:5" ht="30" x14ac:dyDescent="0.25">
      <c r="A314" s="2" t="s">
        <v>19</v>
      </c>
      <c r="B314" s="3" t="s">
        <v>287</v>
      </c>
      <c r="C314" s="7">
        <v>200</v>
      </c>
      <c r="D314" s="6"/>
      <c r="E314" s="5">
        <f>E315</f>
        <v>144.5</v>
      </c>
    </row>
    <row r="315" spans="1:5" ht="30" x14ac:dyDescent="0.25">
      <c r="A315" s="1" t="s">
        <v>8</v>
      </c>
      <c r="B315" s="3" t="s">
        <v>287</v>
      </c>
      <c r="C315" s="7">
        <v>200</v>
      </c>
      <c r="D315" s="6" t="s">
        <v>9</v>
      </c>
      <c r="E315" s="5">
        <f>SUM('[1]7'!G85+'[1]7'!G388+'[1]7'!G927)</f>
        <v>144.5</v>
      </c>
    </row>
    <row r="316" spans="1:5" ht="30" x14ac:dyDescent="0.25">
      <c r="A316" s="2" t="s">
        <v>7</v>
      </c>
      <c r="B316" s="3" t="s">
        <v>287</v>
      </c>
      <c r="C316" s="7">
        <v>600</v>
      </c>
      <c r="D316" s="6"/>
      <c r="E316" s="5">
        <f>SUM(E317)</f>
        <v>114.8</v>
      </c>
    </row>
    <row r="317" spans="1:5" ht="30" x14ac:dyDescent="0.25">
      <c r="A317" s="1" t="s">
        <v>8</v>
      </c>
      <c r="B317" s="3" t="s">
        <v>287</v>
      </c>
      <c r="C317" s="7">
        <v>600</v>
      </c>
      <c r="D317" s="6" t="s">
        <v>9</v>
      </c>
      <c r="E317" s="5">
        <f>SUM('[1]7'!G88+'[1]7'!G391)</f>
        <v>114.8</v>
      </c>
    </row>
    <row r="318" spans="1:5" ht="30" x14ac:dyDescent="0.25">
      <c r="A318" s="2" t="s">
        <v>19</v>
      </c>
      <c r="B318" s="3" t="s">
        <v>287</v>
      </c>
      <c r="C318" s="7">
        <v>200</v>
      </c>
      <c r="D318" s="6"/>
      <c r="E318" s="5">
        <f>E319</f>
        <v>63</v>
      </c>
    </row>
    <row r="319" spans="1:5" x14ac:dyDescent="0.25">
      <c r="A319" s="1" t="s">
        <v>36</v>
      </c>
      <c r="B319" s="3" t="s">
        <v>287</v>
      </c>
      <c r="C319" s="7">
        <v>200</v>
      </c>
      <c r="D319" s="6" t="s">
        <v>37</v>
      </c>
      <c r="E319" s="5">
        <f>SUM('[1]7'!G95+'[1]7'!G494)</f>
        <v>63</v>
      </c>
    </row>
    <row r="320" spans="1:5" ht="30" x14ac:dyDescent="0.25">
      <c r="A320" s="2" t="s">
        <v>7</v>
      </c>
      <c r="B320" s="3" t="s">
        <v>287</v>
      </c>
      <c r="C320" s="7">
        <v>600</v>
      </c>
      <c r="D320" s="6"/>
      <c r="E320" s="5">
        <f>SUM(E321)</f>
        <v>40</v>
      </c>
    </row>
    <row r="321" spans="1:5" x14ac:dyDescent="0.25">
      <c r="A321" s="1" t="s">
        <v>36</v>
      </c>
      <c r="B321" s="3" t="s">
        <v>287</v>
      </c>
      <c r="C321" s="7">
        <v>600</v>
      </c>
      <c r="D321" s="6" t="s">
        <v>37</v>
      </c>
      <c r="E321" s="5">
        <f>SUM('[1]7'!G497)</f>
        <v>40</v>
      </c>
    </row>
    <row r="322" spans="1:5" ht="30" x14ac:dyDescent="0.25">
      <c r="A322" s="2" t="s">
        <v>19</v>
      </c>
      <c r="B322" s="3" t="s">
        <v>287</v>
      </c>
      <c r="C322" s="7">
        <v>200</v>
      </c>
      <c r="D322" s="6"/>
      <c r="E322" s="5">
        <f>E323</f>
        <v>25</v>
      </c>
    </row>
    <row r="323" spans="1:5" x14ac:dyDescent="0.25">
      <c r="A323" s="1" t="s">
        <v>49</v>
      </c>
      <c r="B323" s="3" t="s">
        <v>287</v>
      </c>
      <c r="C323" s="7">
        <v>200</v>
      </c>
      <c r="D323" s="6" t="s">
        <v>21</v>
      </c>
      <c r="E323" s="5">
        <f>SUM('[1]7'!G180)</f>
        <v>25</v>
      </c>
    </row>
    <row r="324" spans="1:5" ht="30" x14ac:dyDescent="0.25">
      <c r="A324" s="2" t="s">
        <v>7</v>
      </c>
      <c r="B324" s="3" t="s">
        <v>287</v>
      </c>
      <c r="C324" s="7">
        <v>600</v>
      </c>
      <c r="D324" s="6"/>
      <c r="E324" s="5">
        <f>E325</f>
        <v>30</v>
      </c>
    </row>
    <row r="325" spans="1:5" x14ac:dyDescent="0.25">
      <c r="A325" s="1" t="s">
        <v>49</v>
      </c>
      <c r="B325" s="3" t="s">
        <v>287</v>
      </c>
      <c r="C325" s="7">
        <v>600</v>
      </c>
      <c r="D325" s="6" t="s">
        <v>21</v>
      </c>
      <c r="E325" s="5">
        <f>SUM('[1]7'!G183)</f>
        <v>30</v>
      </c>
    </row>
    <row r="326" spans="1:5" ht="45" x14ac:dyDescent="0.25">
      <c r="A326" s="1" t="s">
        <v>288</v>
      </c>
      <c r="B326" s="3" t="s">
        <v>289</v>
      </c>
      <c r="C326" s="7"/>
      <c r="D326" s="6"/>
      <c r="E326" s="5">
        <f>SUM(E327+E334)</f>
        <v>3168.1</v>
      </c>
    </row>
    <row r="327" spans="1:5" ht="75" x14ac:dyDescent="0.25">
      <c r="A327" s="1" t="s">
        <v>290</v>
      </c>
      <c r="B327" s="3" t="s">
        <v>291</v>
      </c>
      <c r="C327" s="7"/>
      <c r="D327" s="6"/>
      <c r="E327" s="5">
        <f>SUM(E328+E331)</f>
        <v>2151.1999999999998</v>
      </c>
    </row>
    <row r="328" spans="1:5" ht="60" x14ac:dyDescent="0.25">
      <c r="A328" s="1" t="s">
        <v>292</v>
      </c>
      <c r="B328" s="3" t="s">
        <v>293</v>
      </c>
      <c r="C328" s="7"/>
      <c r="D328" s="6"/>
      <c r="E328" s="5">
        <f>SUM(E329)</f>
        <v>691.2</v>
      </c>
    </row>
    <row r="329" spans="1:5" ht="30" x14ac:dyDescent="0.25">
      <c r="A329" s="2" t="s">
        <v>19</v>
      </c>
      <c r="B329" s="3" t="s">
        <v>293</v>
      </c>
      <c r="C329" s="7">
        <v>200</v>
      </c>
      <c r="D329" s="6"/>
      <c r="E329" s="5">
        <f>SUM(E330)</f>
        <v>691.2</v>
      </c>
    </row>
    <row r="330" spans="1:5" ht="30" x14ac:dyDescent="0.25">
      <c r="A330" s="1" t="s">
        <v>50</v>
      </c>
      <c r="B330" s="3" t="s">
        <v>293</v>
      </c>
      <c r="C330" s="7">
        <v>200</v>
      </c>
      <c r="D330" s="6" t="s">
        <v>51</v>
      </c>
      <c r="E330" s="5">
        <f>SUM('[1]7'!G849)</f>
        <v>691.2</v>
      </c>
    </row>
    <row r="331" spans="1:5" ht="45" x14ac:dyDescent="0.25">
      <c r="A331" s="2" t="s">
        <v>432</v>
      </c>
      <c r="B331" s="6" t="s">
        <v>433</v>
      </c>
      <c r="C331" s="7"/>
      <c r="D331" s="6"/>
      <c r="E331" s="5">
        <f>SUM(E332)</f>
        <v>1460</v>
      </c>
    </row>
    <row r="332" spans="1:5" ht="30" x14ac:dyDescent="0.25">
      <c r="A332" s="2" t="s">
        <v>19</v>
      </c>
      <c r="B332" s="6" t="s">
        <v>433</v>
      </c>
      <c r="C332" s="7">
        <v>200</v>
      </c>
      <c r="D332" s="6"/>
      <c r="E332" s="5">
        <f>SUM(E333)</f>
        <v>1460</v>
      </c>
    </row>
    <row r="333" spans="1:5" ht="30" x14ac:dyDescent="0.25">
      <c r="A333" s="1" t="s">
        <v>50</v>
      </c>
      <c r="B333" s="6" t="s">
        <v>433</v>
      </c>
      <c r="C333" s="7">
        <v>200</v>
      </c>
      <c r="D333" s="6" t="s">
        <v>51</v>
      </c>
      <c r="E333" s="5">
        <f>SUM('[1]7'!G853)</f>
        <v>1460</v>
      </c>
    </row>
    <row r="334" spans="1:5" ht="90" x14ac:dyDescent="0.25">
      <c r="A334" s="2" t="s">
        <v>294</v>
      </c>
      <c r="B334" s="3" t="s">
        <v>295</v>
      </c>
      <c r="C334" s="7"/>
      <c r="D334" s="6"/>
      <c r="E334" s="5">
        <f>SUM(E335)</f>
        <v>1016.9</v>
      </c>
    </row>
    <row r="335" spans="1:5" x14ac:dyDescent="0.25">
      <c r="A335" s="2" t="s">
        <v>63</v>
      </c>
      <c r="B335" s="3" t="s">
        <v>295</v>
      </c>
      <c r="C335" s="7">
        <v>500</v>
      </c>
      <c r="D335" s="6"/>
      <c r="E335" s="5">
        <f>SUM(E336)</f>
        <v>1016.9</v>
      </c>
    </row>
    <row r="336" spans="1:5" x14ac:dyDescent="0.25">
      <c r="A336" s="2" t="s">
        <v>296</v>
      </c>
      <c r="B336" s="3" t="s">
        <v>295</v>
      </c>
      <c r="C336" s="7">
        <v>500</v>
      </c>
      <c r="D336" s="6" t="s">
        <v>297</v>
      </c>
      <c r="E336" s="5">
        <f>SUM('[1]7'!G619)</f>
        <v>1016.9</v>
      </c>
    </row>
    <row r="337" spans="1:5" ht="60" x14ac:dyDescent="0.25">
      <c r="A337" s="9" t="s">
        <v>298</v>
      </c>
      <c r="B337" s="3" t="s">
        <v>299</v>
      </c>
      <c r="C337" s="7"/>
      <c r="D337" s="6"/>
      <c r="E337" s="5">
        <f>E338+E349</f>
        <v>355</v>
      </c>
    </row>
    <row r="338" spans="1:5" ht="45" x14ac:dyDescent="0.25">
      <c r="A338" s="9" t="s">
        <v>300</v>
      </c>
      <c r="B338" s="3" t="s">
        <v>301</v>
      </c>
      <c r="C338" s="7"/>
      <c r="D338" s="6"/>
      <c r="E338" s="5">
        <f>SUM(E339)</f>
        <v>350</v>
      </c>
    </row>
    <row r="339" spans="1:5" ht="60" x14ac:dyDescent="0.25">
      <c r="A339" s="9" t="s">
        <v>124</v>
      </c>
      <c r="B339" s="3" t="s">
        <v>302</v>
      </c>
      <c r="C339" s="7"/>
      <c r="D339" s="6"/>
      <c r="E339" s="5">
        <f>SUM(E348+E345+E341+E343)</f>
        <v>350</v>
      </c>
    </row>
    <row r="340" spans="1:5" ht="45" x14ac:dyDescent="0.25">
      <c r="A340" s="2" t="s">
        <v>407</v>
      </c>
      <c r="B340" s="6" t="s">
        <v>303</v>
      </c>
      <c r="C340" s="7"/>
      <c r="D340" s="6"/>
      <c r="E340" s="5"/>
    </row>
    <row r="341" spans="1:5" ht="30" x14ac:dyDescent="0.25">
      <c r="A341" s="2" t="s">
        <v>19</v>
      </c>
      <c r="B341" s="6" t="s">
        <v>303</v>
      </c>
      <c r="C341" s="7">
        <v>200</v>
      </c>
      <c r="D341" s="6"/>
      <c r="E341" s="5">
        <f>SUM(E342)</f>
        <v>100</v>
      </c>
    </row>
    <row r="342" spans="1:5" ht="30" x14ac:dyDescent="0.25">
      <c r="A342" s="1" t="s">
        <v>8</v>
      </c>
      <c r="B342" s="6" t="s">
        <v>303</v>
      </c>
      <c r="C342" s="7">
        <v>200</v>
      </c>
      <c r="D342" s="6" t="s">
        <v>9</v>
      </c>
      <c r="E342" s="5">
        <f>SUM('[1]7'!G398)</f>
        <v>100</v>
      </c>
    </row>
    <row r="343" spans="1:5" ht="30" x14ac:dyDescent="0.25">
      <c r="A343" s="2" t="s">
        <v>7</v>
      </c>
      <c r="B343" s="6" t="s">
        <v>303</v>
      </c>
      <c r="C343" s="7">
        <v>600</v>
      </c>
      <c r="D343" s="6"/>
      <c r="E343" s="5">
        <f>SUM(E344)</f>
        <v>100</v>
      </c>
    </row>
    <row r="344" spans="1:5" ht="30" x14ac:dyDescent="0.25">
      <c r="A344" s="1" t="s">
        <v>8</v>
      </c>
      <c r="B344" s="6" t="s">
        <v>303</v>
      </c>
      <c r="C344" s="7">
        <v>600</v>
      </c>
      <c r="D344" s="6" t="s">
        <v>9</v>
      </c>
      <c r="E344" s="5">
        <f>SUM('[1]7'!G401)</f>
        <v>100</v>
      </c>
    </row>
    <row r="345" spans="1:5" ht="30" x14ac:dyDescent="0.25">
      <c r="A345" s="2" t="s">
        <v>19</v>
      </c>
      <c r="B345" s="6" t="s">
        <v>303</v>
      </c>
      <c r="C345" s="7">
        <v>200</v>
      </c>
      <c r="D345" s="6"/>
      <c r="E345" s="5">
        <f>SUM(E346)</f>
        <v>50</v>
      </c>
    </row>
    <row r="346" spans="1:5" x14ac:dyDescent="0.25">
      <c r="A346" s="1" t="s">
        <v>36</v>
      </c>
      <c r="B346" s="6" t="s">
        <v>303</v>
      </c>
      <c r="C346" s="7">
        <v>200</v>
      </c>
      <c r="D346" s="6" t="s">
        <v>37</v>
      </c>
      <c r="E346" s="5">
        <f>SUM('[1]7'!G504)</f>
        <v>50</v>
      </c>
    </row>
    <row r="347" spans="1:5" ht="30" x14ac:dyDescent="0.25">
      <c r="A347" s="2" t="s">
        <v>7</v>
      </c>
      <c r="B347" s="3" t="s">
        <v>303</v>
      </c>
      <c r="C347" s="7">
        <v>600</v>
      </c>
      <c r="D347" s="6"/>
      <c r="E347" s="5">
        <f>SUM(E348)</f>
        <v>100</v>
      </c>
    </row>
    <row r="348" spans="1:5" x14ac:dyDescent="0.25">
      <c r="A348" s="1" t="s">
        <v>36</v>
      </c>
      <c r="B348" s="3" t="s">
        <v>303</v>
      </c>
      <c r="C348" s="7">
        <v>600</v>
      </c>
      <c r="D348" s="6" t="s">
        <v>37</v>
      </c>
      <c r="E348" s="5">
        <f>SUM('[1]7'!G507)</f>
        <v>100</v>
      </c>
    </row>
    <row r="349" spans="1:5" ht="60" x14ac:dyDescent="0.25">
      <c r="A349" s="1" t="s">
        <v>408</v>
      </c>
      <c r="B349" s="6" t="s">
        <v>409</v>
      </c>
      <c r="C349" s="7"/>
      <c r="D349" s="6"/>
      <c r="E349" s="5">
        <f>SUM(E350)</f>
        <v>5</v>
      </c>
    </row>
    <row r="350" spans="1:5" ht="45" x14ac:dyDescent="0.25">
      <c r="A350" s="2" t="s">
        <v>410</v>
      </c>
      <c r="B350" s="6" t="s">
        <v>411</v>
      </c>
      <c r="C350" s="7"/>
      <c r="D350" s="6"/>
      <c r="E350" s="5">
        <f>SUM(E351)</f>
        <v>5</v>
      </c>
    </row>
    <row r="351" spans="1:5" ht="45" x14ac:dyDescent="0.25">
      <c r="A351" s="2" t="s">
        <v>407</v>
      </c>
      <c r="B351" s="6" t="s">
        <v>412</v>
      </c>
      <c r="C351" s="7"/>
      <c r="D351" s="6"/>
      <c r="E351" s="5">
        <f>SUM(E352)</f>
        <v>5</v>
      </c>
    </row>
    <row r="352" spans="1:5" ht="30" x14ac:dyDescent="0.25">
      <c r="A352" s="2" t="s">
        <v>19</v>
      </c>
      <c r="B352" s="6" t="s">
        <v>412</v>
      </c>
      <c r="C352" s="7">
        <v>200</v>
      </c>
      <c r="D352" s="6"/>
      <c r="E352" s="5">
        <f>SUM(E353)</f>
        <v>5</v>
      </c>
    </row>
    <row r="353" spans="1:5" ht="30" x14ac:dyDescent="0.25">
      <c r="A353" s="1" t="s">
        <v>8</v>
      </c>
      <c r="B353" s="6" t="s">
        <v>412</v>
      </c>
      <c r="C353" s="7">
        <v>200</v>
      </c>
      <c r="D353" s="6" t="s">
        <v>9</v>
      </c>
      <c r="E353" s="5">
        <f>SUM('[1]7'!G944)</f>
        <v>5</v>
      </c>
    </row>
    <row r="354" spans="1:5" ht="45" x14ac:dyDescent="0.25">
      <c r="A354" s="1" t="s">
        <v>304</v>
      </c>
      <c r="B354" s="3" t="s">
        <v>305</v>
      </c>
      <c r="C354" s="7"/>
      <c r="D354" s="6"/>
      <c r="E354" s="5">
        <f>E357</f>
        <v>40.4</v>
      </c>
    </row>
    <row r="355" spans="1:5" ht="75" x14ac:dyDescent="0.25">
      <c r="A355" s="1" t="s">
        <v>306</v>
      </c>
      <c r="B355" s="3" t="s">
        <v>307</v>
      </c>
      <c r="C355" s="7"/>
      <c r="D355" s="6"/>
      <c r="E355" s="5">
        <f>SUM(E356)</f>
        <v>40.4</v>
      </c>
    </row>
    <row r="356" spans="1:5" ht="45" x14ac:dyDescent="0.25">
      <c r="A356" s="1" t="s">
        <v>137</v>
      </c>
      <c r="B356" s="3" t="s">
        <v>308</v>
      </c>
      <c r="C356" s="7"/>
      <c r="D356" s="6"/>
      <c r="E356" s="5">
        <f>SUM(E357)</f>
        <v>40.4</v>
      </c>
    </row>
    <row r="357" spans="1:5" ht="30" x14ac:dyDescent="0.25">
      <c r="A357" s="2" t="s">
        <v>19</v>
      </c>
      <c r="B357" s="3" t="s">
        <v>308</v>
      </c>
      <c r="C357" s="7">
        <v>200</v>
      </c>
      <c r="D357" s="6"/>
      <c r="E357" s="5">
        <f>E358</f>
        <v>40.4</v>
      </c>
    </row>
    <row r="358" spans="1:5" x14ac:dyDescent="0.25">
      <c r="A358" s="1" t="s">
        <v>49</v>
      </c>
      <c r="B358" s="3" t="s">
        <v>308</v>
      </c>
      <c r="C358" s="7">
        <v>200</v>
      </c>
      <c r="D358" s="6" t="s">
        <v>21</v>
      </c>
      <c r="E358" s="5">
        <f>SUM('[1]7'!G189)</f>
        <v>40.4</v>
      </c>
    </row>
    <row r="359" spans="1:5" ht="60" x14ac:dyDescent="0.25">
      <c r="A359" s="9" t="s">
        <v>309</v>
      </c>
      <c r="B359" s="6" t="s">
        <v>310</v>
      </c>
      <c r="C359" s="7"/>
      <c r="D359" s="6"/>
      <c r="E359" s="5">
        <f>SUM(E360)</f>
        <v>1.4</v>
      </c>
    </row>
    <row r="360" spans="1:5" ht="90" x14ac:dyDescent="0.25">
      <c r="A360" s="9" t="s">
        <v>311</v>
      </c>
      <c r="B360" s="6" t="s">
        <v>312</v>
      </c>
      <c r="C360" s="7"/>
      <c r="D360" s="6"/>
      <c r="E360" s="5">
        <f>SUM(E361)</f>
        <v>1.4</v>
      </c>
    </row>
    <row r="361" spans="1:5" ht="45" x14ac:dyDescent="0.25">
      <c r="A361" s="2" t="s">
        <v>137</v>
      </c>
      <c r="B361" s="6" t="s">
        <v>313</v>
      </c>
      <c r="C361" s="7"/>
      <c r="D361" s="6"/>
      <c r="E361" s="5">
        <f>SUM(E362)</f>
        <v>1.4</v>
      </c>
    </row>
    <row r="362" spans="1:5" ht="30" x14ac:dyDescent="0.25">
      <c r="A362" s="2" t="s">
        <v>19</v>
      </c>
      <c r="B362" s="6" t="s">
        <v>313</v>
      </c>
      <c r="C362" s="7">
        <v>200</v>
      </c>
      <c r="D362" s="6"/>
      <c r="E362" s="5">
        <f>SUM(E363)</f>
        <v>1.4</v>
      </c>
    </row>
    <row r="363" spans="1:5" x14ac:dyDescent="0.25">
      <c r="A363" s="1" t="s">
        <v>39</v>
      </c>
      <c r="B363" s="6" t="s">
        <v>313</v>
      </c>
      <c r="C363" s="7">
        <v>200</v>
      </c>
      <c r="D363" s="6" t="s">
        <v>40</v>
      </c>
      <c r="E363" s="5">
        <f>SUM('[1]7'!G748)</f>
        <v>1.4</v>
      </c>
    </row>
    <row r="364" spans="1:5" ht="45" x14ac:dyDescent="0.25">
      <c r="A364" s="1" t="s">
        <v>314</v>
      </c>
      <c r="B364" s="3" t="s">
        <v>315</v>
      </c>
      <c r="C364" s="7"/>
      <c r="D364" s="6"/>
      <c r="E364" s="5">
        <f>E365+E370</f>
        <v>230.6</v>
      </c>
    </row>
    <row r="365" spans="1:5" ht="45" x14ac:dyDescent="0.25">
      <c r="A365" s="1" t="s">
        <v>316</v>
      </c>
      <c r="B365" s="3" t="s">
        <v>317</v>
      </c>
      <c r="C365" s="7"/>
      <c r="D365" s="6"/>
      <c r="E365" s="5">
        <f>E366</f>
        <v>200.6</v>
      </c>
    </row>
    <row r="366" spans="1:5" ht="60" x14ac:dyDescent="0.25">
      <c r="A366" s="1" t="s">
        <v>125</v>
      </c>
      <c r="B366" s="3" t="s">
        <v>318</v>
      </c>
      <c r="C366" s="7"/>
      <c r="D366" s="6"/>
      <c r="E366" s="5">
        <f>E367</f>
        <v>200.6</v>
      </c>
    </row>
    <row r="367" spans="1:5" ht="45" x14ac:dyDescent="0.25">
      <c r="A367" s="1" t="s">
        <v>137</v>
      </c>
      <c r="B367" s="3" t="s">
        <v>319</v>
      </c>
      <c r="C367" s="7"/>
      <c r="D367" s="6"/>
      <c r="E367" s="5">
        <f>SUM(E368)</f>
        <v>200.6</v>
      </c>
    </row>
    <row r="368" spans="1:5" ht="30" x14ac:dyDescent="0.25">
      <c r="A368" s="2" t="s">
        <v>19</v>
      </c>
      <c r="B368" s="3" t="s">
        <v>319</v>
      </c>
      <c r="C368" s="7">
        <v>200</v>
      </c>
      <c r="D368" s="6"/>
      <c r="E368" s="5">
        <f t="shared" ref="E368" si="7">E369</f>
        <v>200.6</v>
      </c>
    </row>
    <row r="369" spans="1:5" x14ac:dyDescent="0.25">
      <c r="A369" s="1" t="s">
        <v>52</v>
      </c>
      <c r="B369" s="3" t="s">
        <v>319</v>
      </c>
      <c r="C369" s="7">
        <v>200</v>
      </c>
      <c r="D369" s="6" t="s">
        <v>53</v>
      </c>
      <c r="E369" s="5">
        <f>SUM('[1]7'!G1018)</f>
        <v>200.6</v>
      </c>
    </row>
    <row r="370" spans="1:5" ht="45" x14ac:dyDescent="0.25">
      <c r="A370" s="1" t="s">
        <v>413</v>
      </c>
      <c r="B370" s="3" t="s">
        <v>414</v>
      </c>
      <c r="C370" s="7"/>
      <c r="D370" s="6"/>
      <c r="E370" s="5">
        <f>E371</f>
        <v>30</v>
      </c>
    </row>
    <row r="371" spans="1:5" ht="60" x14ac:dyDescent="0.25">
      <c r="A371" s="2" t="s">
        <v>415</v>
      </c>
      <c r="B371" s="3" t="s">
        <v>416</v>
      </c>
      <c r="C371" s="7"/>
      <c r="D371" s="6"/>
      <c r="E371" s="5">
        <f>SUM(E372)</f>
        <v>30</v>
      </c>
    </row>
    <row r="372" spans="1:5" ht="45" x14ac:dyDescent="0.25">
      <c r="A372" s="2" t="s">
        <v>417</v>
      </c>
      <c r="B372" s="3" t="s">
        <v>418</v>
      </c>
      <c r="C372" s="7"/>
      <c r="D372" s="6"/>
      <c r="E372" s="5">
        <f>SUM(E373)</f>
        <v>30</v>
      </c>
    </row>
    <row r="373" spans="1:5" ht="30" x14ac:dyDescent="0.25">
      <c r="A373" s="2" t="s">
        <v>19</v>
      </c>
      <c r="B373" s="3" t="s">
        <v>418</v>
      </c>
      <c r="C373" s="7">
        <v>200</v>
      </c>
      <c r="D373" s="6"/>
      <c r="E373" s="5">
        <f>SUM(E374)</f>
        <v>30</v>
      </c>
    </row>
    <row r="374" spans="1:5" x14ac:dyDescent="0.25">
      <c r="A374" s="1" t="s">
        <v>52</v>
      </c>
      <c r="B374" s="3" t="s">
        <v>418</v>
      </c>
      <c r="C374" s="7">
        <v>200</v>
      </c>
      <c r="D374" s="6" t="s">
        <v>53</v>
      </c>
      <c r="E374" s="5">
        <f>SUM('[1]7'!G1024)</f>
        <v>30</v>
      </c>
    </row>
    <row r="375" spans="1:5" ht="45" x14ac:dyDescent="0.25">
      <c r="A375" s="1" t="s">
        <v>320</v>
      </c>
      <c r="B375" s="3" t="s">
        <v>321</v>
      </c>
      <c r="C375" s="7"/>
      <c r="D375" s="6"/>
      <c r="E375" s="5">
        <f>E376+E398+E406</f>
        <v>163950.49999999997</v>
      </c>
    </row>
    <row r="376" spans="1:5" ht="45" x14ac:dyDescent="0.25">
      <c r="A376" s="1" t="s">
        <v>322</v>
      </c>
      <c r="B376" s="3" t="s">
        <v>323</v>
      </c>
      <c r="C376" s="7"/>
      <c r="D376" s="6"/>
      <c r="E376" s="5">
        <f>SUM(E377)</f>
        <v>93563.699999999983</v>
      </c>
    </row>
    <row r="377" spans="1:5" ht="58.5" customHeight="1" x14ac:dyDescent="0.25">
      <c r="A377" s="1" t="s">
        <v>324</v>
      </c>
      <c r="B377" s="3" t="s">
        <v>325</v>
      </c>
      <c r="C377" s="7"/>
      <c r="D377" s="6"/>
      <c r="E377" s="5">
        <f>E378+E381+E386+E389+E392+E395</f>
        <v>93563.699999999983</v>
      </c>
    </row>
    <row r="378" spans="1:5" ht="30" x14ac:dyDescent="0.25">
      <c r="A378" s="1" t="s">
        <v>419</v>
      </c>
      <c r="B378" s="3" t="s">
        <v>326</v>
      </c>
      <c r="C378" s="7"/>
      <c r="D378" s="6"/>
      <c r="E378" s="5">
        <f>SUM(E380)</f>
        <v>3408.7</v>
      </c>
    </row>
    <row r="379" spans="1:5" ht="75" x14ac:dyDescent="0.25">
      <c r="A379" s="1" t="s">
        <v>12</v>
      </c>
      <c r="B379" s="3" t="s">
        <v>326</v>
      </c>
      <c r="C379" s="7">
        <v>100</v>
      </c>
      <c r="D379" s="6"/>
      <c r="E379" s="5">
        <f>SUM(E380)</f>
        <v>3408.7</v>
      </c>
    </row>
    <row r="380" spans="1:5" ht="45" x14ac:dyDescent="0.25">
      <c r="A380" s="1" t="s">
        <v>54</v>
      </c>
      <c r="B380" s="3" t="s">
        <v>326</v>
      </c>
      <c r="C380" s="7">
        <v>100</v>
      </c>
      <c r="D380" s="6" t="s">
        <v>55</v>
      </c>
      <c r="E380" s="5">
        <f>SUM('[1]7'!G628)</f>
        <v>3408.7</v>
      </c>
    </row>
    <row r="381" spans="1:5" ht="30" x14ac:dyDescent="0.25">
      <c r="A381" s="1" t="s">
        <v>126</v>
      </c>
      <c r="B381" s="3" t="s">
        <v>327</v>
      </c>
      <c r="C381" s="7"/>
      <c r="D381" s="6"/>
      <c r="E381" s="5">
        <f>SUM(E382)</f>
        <v>64831.100000000006</v>
      </c>
    </row>
    <row r="382" spans="1:5" ht="75" x14ac:dyDescent="0.25">
      <c r="A382" s="1" t="s">
        <v>12</v>
      </c>
      <c r="B382" s="3" t="s">
        <v>327</v>
      </c>
      <c r="C382" s="7">
        <v>100</v>
      </c>
      <c r="D382" s="6"/>
      <c r="E382" s="5">
        <f>E383+E384+E385</f>
        <v>64831.100000000006</v>
      </c>
    </row>
    <row r="383" spans="1:5" ht="52.5" customHeight="1" x14ac:dyDescent="0.25">
      <c r="A383" s="1" t="s">
        <v>448</v>
      </c>
      <c r="B383" s="3" t="s">
        <v>327</v>
      </c>
      <c r="C383" s="7">
        <v>100</v>
      </c>
      <c r="D383" s="6" t="s">
        <v>56</v>
      </c>
      <c r="E383" s="5">
        <f>SUM('[1]7'!G637)</f>
        <v>42827.3</v>
      </c>
    </row>
    <row r="384" spans="1:5" ht="45" x14ac:dyDescent="0.25">
      <c r="A384" s="1" t="s">
        <v>57</v>
      </c>
      <c r="B384" s="3" t="s">
        <v>327</v>
      </c>
      <c r="C384" s="7">
        <v>100</v>
      </c>
      <c r="D384" s="6" t="s">
        <v>58</v>
      </c>
      <c r="E384" s="5">
        <f>SUM('[1]7'!G537)</f>
        <v>16275</v>
      </c>
    </row>
    <row r="385" spans="1:5" x14ac:dyDescent="0.25">
      <c r="A385" s="1" t="s">
        <v>39</v>
      </c>
      <c r="B385" s="3" t="s">
        <v>327</v>
      </c>
      <c r="C385" s="7">
        <v>100</v>
      </c>
      <c r="D385" s="6" t="s">
        <v>40</v>
      </c>
      <c r="E385" s="5">
        <f>SUM('[1]7'!G726)</f>
        <v>5728.8</v>
      </c>
    </row>
    <row r="386" spans="1:5" ht="30" x14ac:dyDescent="0.25">
      <c r="A386" s="1" t="s">
        <v>129</v>
      </c>
      <c r="B386" s="35" t="s">
        <v>328</v>
      </c>
      <c r="C386" s="7"/>
      <c r="D386" s="6"/>
      <c r="E386" s="5">
        <f>SUM(E387)</f>
        <v>4565.8999999999996</v>
      </c>
    </row>
    <row r="387" spans="1:5" ht="75" x14ac:dyDescent="0.25">
      <c r="A387" s="1" t="s">
        <v>12</v>
      </c>
      <c r="B387" s="35" t="s">
        <v>328</v>
      </c>
      <c r="C387" s="7">
        <v>100</v>
      </c>
      <c r="D387" s="6"/>
      <c r="E387" s="5">
        <f>E388</f>
        <v>4565.8999999999996</v>
      </c>
    </row>
    <row r="388" spans="1:5" ht="45" x14ac:dyDescent="0.25">
      <c r="A388" s="1" t="s">
        <v>57</v>
      </c>
      <c r="B388" s="35" t="s">
        <v>328</v>
      </c>
      <c r="C388" s="7">
        <v>100</v>
      </c>
      <c r="D388" s="6" t="s">
        <v>58</v>
      </c>
      <c r="E388" s="5">
        <f>SUM('[1]7'!G1080)</f>
        <v>4565.8999999999996</v>
      </c>
    </row>
    <row r="389" spans="1:5" ht="30" x14ac:dyDescent="0.25">
      <c r="A389" s="1" t="s">
        <v>161</v>
      </c>
      <c r="B389" s="35" t="s">
        <v>329</v>
      </c>
      <c r="C389" s="7"/>
      <c r="D389" s="6"/>
      <c r="E389" s="5">
        <f>SUM(E390+E391)</f>
        <v>18488.599999999999</v>
      </c>
    </row>
    <row r="390" spans="1:5" x14ac:dyDescent="0.25">
      <c r="A390" s="1" t="s">
        <v>39</v>
      </c>
      <c r="B390" s="35" t="s">
        <v>329</v>
      </c>
      <c r="C390" s="7">
        <v>100</v>
      </c>
      <c r="D390" s="6" t="s">
        <v>40</v>
      </c>
      <c r="E390" s="5">
        <f>SUM('[1]7'!G572)</f>
        <v>16145</v>
      </c>
    </row>
    <row r="391" spans="1:5" x14ac:dyDescent="0.25">
      <c r="A391" s="13" t="s">
        <v>59</v>
      </c>
      <c r="B391" s="35" t="s">
        <v>329</v>
      </c>
      <c r="C391" s="7">
        <v>100</v>
      </c>
      <c r="D391" s="6" t="s">
        <v>60</v>
      </c>
      <c r="E391" s="5">
        <f>SUM('[1]7'!G1045)</f>
        <v>2343.6</v>
      </c>
    </row>
    <row r="392" spans="1:5" ht="60" x14ac:dyDescent="0.25">
      <c r="A392" s="2" t="s">
        <v>292</v>
      </c>
      <c r="B392" s="3" t="s">
        <v>330</v>
      </c>
      <c r="C392" s="7"/>
      <c r="D392" s="6"/>
      <c r="E392" s="5">
        <f>E393</f>
        <v>2243</v>
      </c>
    </row>
    <row r="393" spans="1:5" ht="30" x14ac:dyDescent="0.25">
      <c r="A393" s="2" t="s">
        <v>19</v>
      </c>
      <c r="B393" s="3" t="s">
        <v>330</v>
      </c>
      <c r="C393" s="7">
        <v>200</v>
      </c>
      <c r="D393" s="6"/>
      <c r="E393" s="5">
        <f>E394</f>
        <v>2243</v>
      </c>
    </row>
    <row r="394" spans="1:5" x14ac:dyDescent="0.25">
      <c r="A394" s="1" t="s">
        <v>39</v>
      </c>
      <c r="B394" s="3" t="s">
        <v>330</v>
      </c>
      <c r="C394" s="7">
        <v>200</v>
      </c>
      <c r="D394" s="6" t="s">
        <v>40</v>
      </c>
      <c r="E394" s="5">
        <f>SUM('[1]7'!G755+'[1]7'!G577)</f>
        <v>2243</v>
      </c>
    </row>
    <row r="395" spans="1:5" ht="105" x14ac:dyDescent="0.25">
      <c r="A395" s="2" t="s">
        <v>420</v>
      </c>
      <c r="B395" s="3" t="s">
        <v>421</v>
      </c>
      <c r="C395" s="7"/>
      <c r="D395" s="6"/>
      <c r="E395" s="5">
        <f>SUM(E396)</f>
        <v>26.4</v>
      </c>
    </row>
    <row r="396" spans="1:5" ht="45" x14ac:dyDescent="0.25">
      <c r="A396" s="2" t="s">
        <v>46</v>
      </c>
      <c r="B396" s="3" t="s">
        <v>421</v>
      </c>
      <c r="C396" s="7">
        <v>100</v>
      </c>
      <c r="D396" s="6"/>
      <c r="E396" s="5">
        <f>SUM(E397)</f>
        <v>26.4</v>
      </c>
    </row>
    <row r="397" spans="1:5" ht="45" x14ac:dyDescent="0.25">
      <c r="A397" s="1" t="s">
        <v>57</v>
      </c>
      <c r="B397" s="3" t="s">
        <v>421</v>
      </c>
      <c r="C397" s="7">
        <v>100</v>
      </c>
      <c r="D397" s="6" t="s">
        <v>58</v>
      </c>
      <c r="E397" s="5">
        <v>26.4</v>
      </c>
    </row>
    <row r="398" spans="1:5" ht="45" x14ac:dyDescent="0.25">
      <c r="A398" s="1" t="s">
        <v>331</v>
      </c>
      <c r="B398" s="3" t="s">
        <v>332</v>
      </c>
      <c r="C398" s="7"/>
      <c r="D398" s="6"/>
      <c r="E398" s="5">
        <f>E400+E403</f>
        <v>70380.7</v>
      </c>
    </row>
    <row r="399" spans="1:5" ht="60" x14ac:dyDescent="0.25">
      <c r="A399" s="1" t="s">
        <v>333</v>
      </c>
      <c r="B399" s="3" t="s">
        <v>334</v>
      </c>
      <c r="C399" s="7"/>
      <c r="D399" s="6"/>
      <c r="E399" s="5">
        <f>SUM(E400+E403)</f>
        <v>70380.7</v>
      </c>
    </row>
    <row r="400" spans="1:5" ht="45" x14ac:dyDescent="0.25">
      <c r="A400" s="1" t="s">
        <v>335</v>
      </c>
      <c r="B400" s="3" t="s">
        <v>336</v>
      </c>
      <c r="C400" s="7"/>
      <c r="D400" s="6"/>
      <c r="E400" s="5">
        <f>E401</f>
        <v>13086.6</v>
      </c>
    </row>
    <row r="401" spans="1:6" x14ac:dyDescent="0.25">
      <c r="A401" s="2" t="s">
        <v>63</v>
      </c>
      <c r="B401" s="3" t="s">
        <v>336</v>
      </c>
      <c r="C401" s="7">
        <v>500</v>
      </c>
      <c r="D401" s="6"/>
      <c r="E401" s="5">
        <f>SUM(E402)</f>
        <v>13086.6</v>
      </c>
    </row>
    <row r="402" spans="1:6" ht="45" x14ac:dyDescent="0.25">
      <c r="A402" s="1" t="s">
        <v>64</v>
      </c>
      <c r="B402" s="3" t="s">
        <v>336</v>
      </c>
      <c r="C402" s="7">
        <v>500</v>
      </c>
      <c r="D402" s="6" t="s">
        <v>65</v>
      </c>
      <c r="E402" s="5">
        <f>SUM('[1]7'!G608)</f>
        <v>13086.6</v>
      </c>
    </row>
    <row r="403" spans="1:6" ht="75" x14ac:dyDescent="0.25">
      <c r="A403" s="2" t="s">
        <v>127</v>
      </c>
      <c r="B403" s="3" t="s">
        <v>337</v>
      </c>
      <c r="C403" s="7"/>
      <c r="D403" s="6"/>
      <c r="E403" s="5">
        <f>E404</f>
        <v>57294.1</v>
      </c>
    </row>
    <row r="404" spans="1:6" x14ac:dyDescent="0.25">
      <c r="A404" s="2" t="s">
        <v>63</v>
      </c>
      <c r="B404" s="3" t="s">
        <v>337</v>
      </c>
      <c r="C404" s="7">
        <v>500</v>
      </c>
      <c r="D404" s="6"/>
      <c r="E404" s="5">
        <f>E405</f>
        <v>57294.1</v>
      </c>
    </row>
    <row r="405" spans="1:6" ht="45" x14ac:dyDescent="0.25">
      <c r="A405" s="1" t="s">
        <v>64</v>
      </c>
      <c r="B405" s="3" t="s">
        <v>337</v>
      </c>
      <c r="C405" s="7">
        <v>500</v>
      </c>
      <c r="D405" s="6" t="s">
        <v>65</v>
      </c>
      <c r="E405" s="5">
        <v>57294.1</v>
      </c>
      <c r="F405" s="37"/>
    </row>
    <row r="406" spans="1:6" ht="60" x14ac:dyDescent="0.25">
      <c r="A406" s="1" t="s">
        <v>338</v>
      </c>
      <c r="B406" s="3" t="s">
        <v>339</v>
      </c>
      <c r="C406" s="7"/>
      <c r="D406" s="6"/>
      <c r="E406" s="5">
        <f t="shared" ref="E406:E409" si="8">E407</f>
        <v>6.1</v>
      </c>
    </row>
    <row r="407" spans="1:6" ht="45" x14ac:dyDescent="0.25">
      <c r="A407" s="2" t="s">
        <v>107</v>
      </c>
      <c r="B407" s="3" t="s">
        <v>340</v>
      </c>
      <c r="C407" s="7"/>
      <c r="D407" s="6"/>
      <c r="E407" s="5">
        <f>E409</f>
        <v>6.1</v>
      </c>
    </row>
    <row r="408" spans="1:6" ht="30" x14ac:dyDescent="0.25">
      <c r="A408" s="2" t="s">
        <v>128</v>
      </c>
      <c r="B408" s="3" t="s">
        <v>341</v>
      </c>
      <c r="C408" s="7"/>
      <c r="D408" s="6"/>
      <c r="E408" s="5">
        <f>SUM(E409)</f>
        <v>6.1</v>
      </c>
      <c r="F408" s="37"/>
    </row>
    <row r="409" spans="1:6" ht="30" x14ac:dyDescent="0.25">
      <c r="A409" s="2" t="s">
        <v>106</v>
      </c>
      <c r="B409" s="3" t="s">
        <v>341</v>
      </c>
      <c r="C409" s="7">
        <v>700</v>
      </c>
      <c r="D409" s="6"/>
      <c r="E409" s="5">
        <f t="shared" si="8"/>
        <v>6.1</v>
      </c>
      <c r="F409" s="37"/>
    </row>
    <row r="410" spans="1:6" ht="30" x14ac:dyDescent="0.25">
      <c r="A410" s="2" t="s">
        <v>131</v>
      </c>
      <c r="B410" s="3" t="s">
        <v>341</v>
      </c>
      <c r="C410" s="7">
        <v>700</v>
      </c>
      <c r="D410" s="6" t="s">
        <v>108</v>
      </c>
      <c r="E410" s="5">
        <f>SUM('[1]7'!G600)</f>
        <v>6.1</v>
      </c>
    </row>
    <row r="411" spans="1:6" ht="45" x14ac:dyDescent="0.25">
      <c r="A411" s="1" t="s">
        <v>342</v>
      </c>
      <c r="B411" s="3" t="s">
        <v>343</v>
      </c>
      <c r="C411" s="7"/>
      <c r="D411" s="6"/>
      <c r="E411" s="5">
        <f>SUM(E412+E420+E424+E428)</f>
        <v>4663.2999999999993</v>
      </c>
    </row>
    <row r="412" spans="1:6" ht="75" x14ac:dyDescent="0.25">
      <c r="A412" s="1" t="s">
        <v>344</v>
      </c>
      <c r="B412" s="3" t="s">
        <v>345</v>
      </c>
      <c r="C412" s="7"/>
      <c r="D412" s="6"/>
      <c r="E412" s="5">
        <f>SUM(E413)</f>
        <v>4555.7999999999993</v>
      </c>
    </row>
    <row r="413" spans="1:6" ht="30" x14ac:dyDescent="0.25">
      <c r="A413" s="1" t="s">
        <v>126</v>
      </c>
      <c r="B413" s="3" t="s">
        <v>346</v>
      </c>
      <c r="C413" s="7"/>
      <c r="D413" s="6"/>
      <c r="E413" s="5">
        <f>SUM(E414+E416+E418)</f>
        <v>4555.7999999999993</v>
      </c>
    </row>
    <row r="414" spans="1:6" ht="75" x14ac:dyDescent="0.25">
      <c r="A414" s="1" t="s">
        <v>12</v>
      </c>
      <c r="B414" s="3" t="s">
        <v>346</v>
      </c>
      <c r="C414" s="7">
        <v>100</v>
      </c>
      <c r="D414" s="6"/>
      <c r="E414" s="5">
        <f>SUM(E415)</f>
        <v>4429.0999999999995</v>
      </c>
    </row>
    <row r="415" spans="1:6" x14ac:dyDescent="0.25">
      <c r="A415" s="1" t="s">
        <v>39</v>
      </c>
      <c r="B415" s="3" t="s">
        <v>346</v>
      </c>
      <c r="C415" s="7">
        <v>100</v>
      </c>
      <c r="D415" s="6" t="s">
        <v>40</v>
      </c>
      <c r="E415" s="5">
        <f>SUM('[1]7'!G761)</f>
        <v>4429.0999999999995</v>
      </c>
    </row>
    <row r="416" spans="1:6" ht="30" x14ac:dyDescent="0.25">
      <c r="A416" s="2" t="s">
        <v>19</v>
      </c>
      <c r="B416" s="3" t="s">
        <v>346</v>
      </c>
      <c r="C416" s="7">
        <v>200</v>
      </c>
      <c r="D416" s="6"/>
      <c r="E416" s="5">
        <f>SUM(E417)</f>
        <v>120</v>
      </c>
    </row>
    <row r="417" spans="1:5" x14ac:dyDescent="0.25">
      <c r="A417" s="1" t="s">
        <v>39</v>
      </c>
      <c r="B417" s="3" t="s">
        <v>346</v>
      </c>
      <c r="C417" s="7">
        <v>200</v>
      </c>
      <c r="D417" s="6" t="s">
        <v>40</v>
      </c>
      <c r="E417" s="5">
        <f>SUM('[1]7'!G766)</f>
        <v>120</v>
      </c>
    </row>
    <row r="418" spans="1:5" x14ac:dyDescent="0.25">
      <c r="A418" s="2" t="s">
        <v>66</v>
      </c>
      <c r="B418" s="3" t="s">
        <v>346</v>
      </c>
      <c r="C418" s="7">
        <v>800</v>
      </c>
      <c r="D418" s="6"/>
      <c r="E418" s="5">
        <f>SUM(E419)</f>
        <v>6.7</v>
      </c>
    </row>
    <row r="419" spans="1:5" x14ac:dyDescent="0.25">
      <c r="A419" s="1" t="s">
        <v>39</v>
      </c>
      <c r="B419" s="3" t="s">
        <v>346</v>
      </c>
      <c r="C419" s="7">
        <v>800</v>
      </c>
      <c r="D419" s="6" t="s">
        <v>40</v>
      </c>
      <c r="E419" s="5">
        <f>SUM('[1]7'!G770)</f>
        <v>6.7</v>
      </c>
    </row>
    <row r="420" spans="1:5" ht="45" x14ac:dyDescent="0.25">
      <c r="A420" s="1" t="s">
        <v>347</v>
      </c>
      <c r="B420" s="3" t="s">
        <v>348</v>
      </c>
      <c r="C420" s="7"/>
      <c r="D420" s="6"/>
      <c r="E420" s="5">
        <f>SUM(E422)</f>
        <v>50</v>
      </c>
    </row>
    <row r="421" spans="1:5" ht="45" x14ac:dyDescent="0.25">
      <c r="A421" s="1" t="s">
        <v>137</v>
      </c>
      <c r="B421" s="3" t="s">
        <v>349</v>
      </c>
      <c r="C421" s="7"/>
      <c r="D421" s="6"/>
      <c r="E421" s="5">
        <f>SUM(E422)</f>
        <v>50</v>
      </c>
    </row>
    <row r="422" spans="1:5" ht="30" x14ac:dyDescent="0.25">
      <c r="A422" s="2" t="s">
        <v>19</v>
      </c>
      <c r="B422" s="3" t="s">
        <v>349</v>
      </c>
      <c r="C422" s="7">
        <v>200</v>
      </c>
      <c r="D422" s="6"/>
      <c r="E422" s="5">
        <f>SUM(E423)</f>
        <v>50</v>
      </c>
    </row>
    <row r="423" spans="1:5" x14ac:dyDescent="0.25">
      <c r="A423" s="1" t="s">
        <v>39</v>
      </c>
      <c r="B423" s="3" t="s">
        <v>349</v>
      </c>
      <c r="C423" s="7">
        <v>200</v>
      </c>
      <c r="D423" s="6" t="s">
        <v>40</v>
      </c>
      <c r="E423" s="5">
        <f>SUM('[1]7'!G775)</f>
        <v>50</v>
      </c>
    </row>
    <row r="424" spans="1:5" ht="30" x14ac:dyDescent="0.25">
      <c r="A424" s="28" t="s">
        <v>350</v>
      </c>
      <c r="B424" s="3" t="s">
        <v>351</v>
      </c>
      <c r="C424" s="7"/>
      <c r="D424" s="6"/>
      <c r="E424" s="5">
        <f>SUM(E426)</f>
        <v>34</v>
      </c>
    </row>
    <row r="425" spans="1:5" ht="45" x14ac:dyDescent="0.25">
      <c r="A425" s="1" t="s">
        <v>137</v>
      </c>
      <c r="B425" s="3" t="s">
        <v>352</v>
      </c>
      <c r="C425" s="7"/>
      <c r="D425" s="6"/>
      <c r="E425" s="5">
        <f>SUM(E426)</f>
        <v>34</v>
      </c>
    </row>
    <row r="426" spans="1:5" ht="30" x14ac:dyDescent="0.25">
      <c r="A426" s="2" t="s">
        <v>19</v>
      </c>
      <c r="B426" s="3" t="s">
        <v>352</v>
      </c>
      <c r="C426" s="7">
        <v>200</v>
      </c>
      <c r="D426" s="6"/>
      <c r="E426" s="5">
        <f>E427</f>
        <v>34</v>
      </c>
    </row>
    <row r="427" spans="1:5" x14ac:dyDescent="0.25">
      <c r="A427" s="1" t="s">
        <v>39</v>
      </c>
      <c r="B427" s="3" t="s">
        <v>352</v>
      </c>
      <c r="C427" s="7">
        <v>200</v>
      </c>
      <c r="D427" s="6" t="s">
        <v>40</v>
      </c>
      <c r="E427" s="5">
        <f>SUM('[1]7'!G780)</f>
        <v>34</v>
      </c>
    </row>
    <row r="428" spans="1:5" ht="30" x14ac:dyDescent="0.25">
      <c r="A428" s="2" t="s">
        <v>422</v>
      </c>
      <c r="B428" s="3" t="s">
        <v>353</v>
      </c>
      <c r="C428" s="7"/>
      <c r="D428" s="6"/>
      <c r="E428" s="5">
        <f>SUM(E429)</f>
        <v>23.5</v>
      </c>
    </row>
    <row r="429" spans="1:5" ht="45" x14ac:dyDescent="0.25">
      <c r="A429" s="1" t="s">
        <v>137</v>
      </c>
      <c r="B429" s="3" t="s">
        <v>354</v>
      </c>
      <c r="C429" s="7"/>
      <c r="D429" s="6"/>
      <c r="E429" s="5">
        <f>SUM(E430+E432)</f>
        <v>23.5</v>
      </c>
    </row>
    <row r="430" spans="1:5" ht="30" x14ac:dyDescent="0.25">
      <c r="A430" s="2" t="s">
        <v>19</v>
      </c>
      <c r="B430" s="3" t="s">
        <v>354</v>
      </c>
      <c r="C430" s="7">
        <v>200</v>
      </c>
      <c r="D430" s="6"/>
      <c r="E430" s="5">
        <f>SUM(E431)</f>
        <v>20</v>
      </c>
    </row>
    <row r="431" spans="1:5" x14ac:dyDescent="0.25">
      <c r="A431" s="1" t="s">
        <v>39</v>
      </c>
      <c r="B431" s="3" t="s">
        <v>354</v>
      </c>
      <c r="C431" s="7">
        <v>200</v>
      </c>
      <c r="D431" s="6" t="s">
        <v>40</v>
      </c>
      <c r="E431" s="5">
        <f>SUM('[1]7'!G785)</f>
        <v>20</v>
      </c>
    </row>
    <row r="432" spans="1:5" ht="30" x14ac:dyDescent="0.25">
      <c r="A432" s="1" t="s">
        <v>8</v>
      </c>
      <c r="B432" s="3" t="s">
        <v>354</v>
      </c>
      <c r="C432" s="7">
        <v>200</v>
      </c>
      <c r="D432" s="6" t="s">
        <v>9</v>
      </c>
      <c r="E432" s="5">
        <f>SUM('[1]7'!G950)</f>
        <v>3.5</v>
      </c>
    </row>
    <row r="433" spans="1:5" ht="60" x14ac:dyDescent="0.25">
      <c r="A433" s="2" t="s">
        <v>440</v>
      </c>
      <c r="B433" s="4" t="s">
        <v>423</v>
      </c>
      <c r="C433" s="7"/>
      <c r="D433" s="6"/>
      <c r="E433" s="5">
        <f>SUM(E434)</f>
        <v>10</v>
      </c>
    </row>
    <row r="434" spans="1:5" ht="120" x14ac:dyDescent="0.25">
      <c r="A434" s="2" t="s">
        <v>424</v>
      </c>
      <c r="B434" s="4" t="s">
        <v>425</v>
      </c>
      <c r="C434" s="7"/>
      <c r="D434" s="6"/>
      <c r="E434" s="5">
        <f>SUM(E435)</f>
        <v>10</v>
      </c>
    </row>
    <row r="435" spans="1:5" ht="45" x14ac:dyDescent="0.25">
      <c r="A435" s="2" t="s">
        <v>137</v>
      </c>
      <c r="B435" s="4" t="s">
        <v>426</v>
      </c>
      <c r="C435" s="7"/>
      <c r="D435" s="6"/>
      <c r="E435" s="5">
        <f>SUM(E436)</f>
        <v>10</v>
      </c>
    </row>
    <row r="436" spans="1:5" ht="30" x14ac:dyDescent="0.25">
      <c r="A436" s="2" t="s">
        <v>7</v>
      </c>
      <c r="B436" s="4" t="s">
        <v>426</v>
      </c>
      <c r="C436" s="7">
        <v>600</v>
      </c>
      <c r="D436" s="6"/>
      <c r="E436" s="5">
        <f>SUM(E437)</f>
        <v>10</v>
      </c>
    </row>
    <row r="437" spans="1:5" x14ac:dyDescent="0.25">
      <c r="A437" s="1" t="s">
        <v>49</v>
      </c>
      <c r="B437" s="4" t="s">
        <v>426</v>
      </c>
      <c r="C437" s="7">
        <v>600</v>
      </c>
      <c r="D437" s="6" t="s">
        <v>21</v>
      </c>
      <c r="E437" s="5">
        <f>SUM('[1]7'!G195)</f>
        <v>10</v>
      </c>
    </row>
    <row r="438" spans="1:5" ht="60" x14ac:dyDescent="0.25">
      <c r="A438" s="2" t="s">
        <v>441</v>
      </c>
      <c r="B438" s="6" t="s">
        <v>442</v>
      </c>
      <c r="C438" s="7"/>
      <c r="D438" s="6"/>
      <c r="E438" s="5">
        <f>SUM(E439)</f>
        <v>0.1</v>
      </c>
    </row>
    <row r="439" spans="1:5" ht="60" x14ac:dyDescent="0.25">
      <c r="A439" s="2" t="s">
        <v>443</v>
      </c>
      <c r="B439" s="6" t="s">
        <v>444</v>
      </c>
      <c r="C439" s="7"/>
      <c r="D439" s="6"/>
      <c r="E439" s="5">
        <f>SUM(E440)</f>
        <v>0.1</v>
      </c>
    </row>
    <row r="440" spans="1:5" ht="45" x14ac:dyDescent="0.25">
      <c r="A440" s="2" t="s">
        <v>407</v>
      </c>
      <c r="B440" s="6" t="s">
        <v>445</v>
      </c>
      <c r="C440" s="7"/>
      <c r="D440" s="6"/>
      <c r="E440" s="5">
        <f>SUM(E441)</f>
        <v>0.1</v>
      </c>
    </row>
    <row r="441" spans="1:5" ht="30" x14ac:dyDescent="0.25">
      <c r="A441" s="2" t="s">
        <v>19</v>
      </c>
      <c r="B441" s="6" t="s">
        <v>445</v>
      </c>
      <c r="C441" s="7">
        <v>200</v>
      </c>
      <c r="D441" s="6"/>
      <c r="E441" s="5">
        <f>SUM(E442)</f>
        <v>0.1</v>
      </c>
    </row>
    <row r="442" spans="1:5" x14ac:dyDescent="0.25">
      <c r="A442" s="2" t="s">
        <v>447</v>
      </c>
      <c r="B442" s="6" t="s">
        <v>445</v>
      </c>
      <c r="C442" s="7">
        <v>200</v>
      </c>
      <c r="D442" s="6" t="s">
        <v>446</v>
      </c>
      <c r="E442" s="5">
        <v>0.1</v>
      </c>
    </row>
    <row r="443" spans="1:5" x14ac:dyDescent="0.25">
      <c r="A443" s="1" t="s">
        <v>67</v>
      </c>
      <c r="B443" s="3" t="s">
        <v>68</v>
      </c>
      <c r="C443" s="7"/>
      <c r="D443" s="6"/>
      <c r="E443" s="10">
        <f>SUM(E444+E540)</f>
        <v>18535.100000000002</v>
      </c>
    </row>
    <row r="444" spans="1:5" ht="30" x14ac:dyDescent="0.25">
      <c r="A444" s="1" t="s">
        <v>355</v>
      </c>
      <c r="B444" s="3" t="s">
        <v>356</v>
      </c>
      <c r="C444" s="7"/>
      <c r="D444" s="6"/>
      <c r="E444" s="10">
        <f>SUM(E450+E459+E469+E477+E485+E488+E521+E531+E544+E445)</f>
        <v>14252.100000000002</v>
      </c>
    </row>
    <row r="445" spans="1:5" ht="30" x14ac:dyDescent="0.25">
      <c r="A445" s="1" t="s">
        <v>355</v>
      </c>
      <c r="B445" s="3" t="s">
        <v>356</v>
      </c>
      <c r="C445" s="7"/>
      <c r="D445" s="6"/>
      <c r="E445" s="10">
        <f>SUM(E446)</f>
        <v>0</v>
      </c>
    </row>
    <row r="446" spans="1:5" ht="30" x14ac:dyDescent="0.25">
      <c r="A446" s="1" t="s">
        <v>434</v>
      </c>
      <c r="B446" s="3" t="s">
        <v>435</v>
      </c>
      <c r="C446" s="7"/>
      <c r="D446" s="6"/>
      <c r="E446" s="10">
        <f>SUM(E447)</f>
        <v>0</v>
      </c>
    </row>
    <row r="447" spans="1:5" ht="45" x14ac:dyDescent="0.25">
      <c r="A447" s="1" t="s">
        <v>436</v>
      </c>
      <c r="B447" s="3" t="s">
        <v>437</v>
      </c>
      <c r="C447" s="7"/>
      <c r="D447" s="6"/>
      <c r="E447" s="10">
        <f>SUM(E448)</f>
        <v>0</v>
      </c>
    </row>
    <row r="448" spans="1:5" x14ac:dyDescent="0.25">
      <c r="A448" s="1" t="s">
        <v>87</v>
      </c>
      <c r="B448" s="3" t="s">
        <v>437</v>
      </c>
      <c r="C448" s="7">
        <v>300</v>
      </c>
      <c r="D448" s="6"/>
      <c r="E448" s="10">
        <f>SUM(E449)</f>
        <v>0</v>
      </c>
    </row>
    <row r="449" spans="1:5" x14ac:dyDescent="0.25">
      <c r="A449" s="12" t="s">
        <v>92</v>
      </c>
      <c r="B449" s="3" t="s">
        <v>437</v>
      </c>
      <c r="C449" s="7">
        <v>300</v>
      </c>
      <c r="D449" s="6" t="s">
        <v>40</v>
      </c>
      <c r="E449" s="10"/>
    </row>
    <row r="450" spans="1:5" ht="30" x14ac:dyDescent="0.25">
      <c r="A450" s="1" t="s">
        <v>357</v>
      </c>
      <c r="B450" s="3" t="s">
        <v>358</v>
      </c>
      <c r="C450" s="7"/>
      <c r="D450" s="6"/>
      <c r="E450" s="10">
        <f>SUM(E451+E454)</f>
        <v>842</v>
      </c>
    </row>
    <row r="451" spans="1:5" ht="45" x14ac:dyDescent="0.25">
      <c r="A451" s="1" t="s">
        <v>69</v>
      </c>
      <c r="B451" s="3" t="s">
        <v>70</v>
      </c>
      <c r="C451" s="7"/>
      <c r="D451" s="6"/>
      <c r="E451" s="5">
        <f>E453</f>
        <v>58</v>
      </c>
    </row>
    <row r="452" spans="1:5" ht="30" x14ac:dyDescent="0.25">
      <c r="A452" s="2" t="s">
        <v>19</v>
      </c>
      <c r="B452" s="3" t="s">
        <v>70</v>
      </c>
      <c r="C452" s="7">
        <v>200</v>
      </c>
      <c r="D452" s="6"/>
      <c r="E452" s="5">
        <f>E453</f>
        <v>58</v>
      </c>
    </row>
    <row r="453" spans="1:5" ht="60" x14ac:dyDescent="0.25">
      <c r="A453" s="12" t="s">
        <v>71</v>
      </c>
      <c r="B453" s="3" t="s">
        <v>70</v>
      </c>
      <c r="C453" s="7">
        <v>200</v>
      </c>
      <c r="D453" s="6" t="s">
        <v>61</v>
      </c>
      <c r="E453" s="5">
        <f>SUM('[1]7'!G1062)</f>
        <v>58</v>
      </c>
    </row>
    <row r="454" spans="1:5" ht="30" x14ac:dyDescent="0.25">
      <c r="A454" s="1" t="s">
        <v>72</v>
      </c>
      <c r="B454" s="3" t="s">
        <v>73</v>
      </c>
      <c r="C454" s="7"/>
      <c r="D454" s="6"/>
      <c r="E454" s="5">
        <f>E455+E457</f>
        <v>784</v>
      </c>
    </row>
    <row r="455" spans="1:5" ht="60" x14ac:dyDescent="0.25">
      <c r="A455" s="9" t="s">
        <v>74</v>
      </c>
      <c r="B455" s="3" t="s">
        <v>73</v>
      </c>
      <c r="C455" s="7">
        <v>100</v>
      </c>
      <c r="D455" s="6"/>
      <c r="E455" s="5">
        <f>E456</f>
        <v>697</v>
      </c>
    </row>
    <row r="456" spans="1:5" ht="60" x14ac:dyDescent="0.25">
      <c r="A456" s="12" t="s">
        <v>71</v>
      </c>
      <c r="B456" s="3" t="s">
        <v>73</v>
      </c>
      <c r="C456" s="7">
        <v>100</v>
      </c>
      <c r="D456" s="6" t="s">
        <v>61</v>
      </c>
      <c r="E456" s="5">
        <f>SUM('[1]7'!G1066)</f>
        <v>697</v>
      </c>
    </row>
    <row r="457" spans="1:5" ht="30" x14ac:dyDescent="0.25">
      <c r="A457" s="2" t="s">
        <v>19</v>
      </c>
      <c r="B457" s="3" t="s">
        <v>73</v>
      </c>
      <c r="C457" s="7">
        <v>200</v>
      </c>
      <c r="D457" s="6"/>
      <c r="E457" s="5">
        <f>E458</f>
        <v>87</v>
      </c>
    </row>
    <row r="458" spans="1:5" ht="60" x14ac:dyDescent="0.25">
      <c r="A458" s="12" t="s">
        <v>71</v>
      </c>
      <c r="B458" s="3" t="s">
        <v>73</v>
      </c>
      <c r="C458" s="7">
        <v>200</v>
      </c>
      <c r="D458" s="6" t="s">
        <v>61</v>
      </c>
      <c r="E458" s="5">
        <f>SUM('[1]7'!G1070)</f>
        <v>87</v>
      </c>
    </row>
    <row r="459" spans="1:5" x14ac:dyDescent="0.25">
      <c r="A459" s="2" t="s">
        <v>427</v>
      </c>
      <c r="B459" s="3" t="s">
        <v>359</v>
      </c>
      <c r="C459" s="7"/>
      <c r="D459" s="6"/>
      <c r="E459" s="5">
        <f>E460</f>
        <v>5333.9000000000005</v>
      </c>
    </row>
    <row r="460" spans="1:5" ht="30" x14ac:dyDescent="0.25">
      <c r="A460" s="1" t="s">
        <v>126</v>
      </c>
      <c r="B460" s="3" t="s">
        <v>360</v>
      </c>
      <c r="C460" s="7"/>
      <c r="D460" s="6"/>
      <c r="E460" s="5">
        <f>SUM(E461+E463+E465+E467)</f>
        <v>5333.9000000000005</v>
      </c>
    </row>
    <row r="461" spans="1:5" ht="60" x14ac:dyDescent="0.25">
      <c r="A461" s="9" t="s">
        <v>74</v>
      </c>
      <c r="B461" s="3" t="s">
        <v>360</v>
      </c>
      <c r="C461" s="7">
        <v>100</v>
      </c>
      <c r="D461" s="6"/>
      <c r="E461" s="5">
        <f>SUM(E462)</f>
        <v>26</v>
      </c>
    </row>
    <row r="462" spans="1:5" ht="45" x14ac:dyDescent="0.25">
      <c r="A462" s="1" t="s">
        <v>448</v>
      </c>
      <c r="B462" s="3" t="s">
        <v>360</v>
      </c>
      <c r="C462" s="7">
        <v>100</v>
      </c>
      <c r="D462" s="6" t="s">
        <v>56</v>
      </c>
      <c r="E462" s="5">
        <f>SUM('[1]7'!G645)</f>
        <v>26</v>
      </c>
    </row>
    <row r="463" spans="1:5" ht="30" x14ac:dyDescent="0.25">
      <c r="A463" s="2" t="s">
        <v>19</v>
      </c>
      <c r="B463" s="3" t="s">
        <v>360</v>
      </c>
      <c r="C463" s="7">
        <v>200</v>
      </c>
      <c r="D463" s="6"/>
      <c r="E463" s="5">
        <f>E464</f>
        <v>4338.8</v>
      </c>
    </row>
    <row r="464" spans="1:5" ht="45" x14ac:dyDescent="0.25">
      <c r="A464" s="12" t="s">
        <v>448</v>
      </c>
      <c r="B464" s="3" t="s">
        <v>360</v>
      </c>
      <c r="C464" s="7">
        <v>200</v>
      </c>
      <c r="D464" s="6" t="s">
        <v>56</v>
      </c>
      <c r="E464" s="5">
        <f>SUM('[1]7'!G648)</f>
        <v>4338.8</v>
      </c>
    </row>
    <row r="465" spans="1:5" x14ac:dyDescent="0.25">
      <c r="A465" s="12" t="s">
        <v>15</v>
      </c>
      <c r="B465" s="3" t="s">
        <v>360</v>
      </c>
      <c r="C465" s="7" t="s">
        <v>75</v>
      </c>
      <c r="D465" s="6"/>
      <c r="E465" s="5">
        <f>E466</f>
        <v>939.1</v>
      </c>
    </row>
    <row r="466" spans="1:5" ht="45" x14ac:dyDescent="0.25">
      <c r="A466" s="12" t="s">
        <v>448</v>
      </c>
      <c r="B466" s="3" t="s">
        <v>360</v>
      </c>
      <c r="C466" s="7" t="s">
        <v>75</v>
      </c>
      <c r="D466" s="6" t="s">
        <v>56</v>
      </c>
      <c r="E466" s="5">
        <f>SUM('[1]7'!G653)</f>
        <v>939.1</v>
      </c>
    </row>
    <row r="467" spans="1:5" ht="30" x14ac:dyDescent="0.25">
      <c r="A467" s="2" t="s">
        <v>19</v>
      </c>
      <c r="B467" s="3" t="s">
        <v>360</v>
      </c>
      <c r="C467" s="7">
        <v>200</v>
      </c>
      <c r="D467" s="6"/>
      <c r="E467" s="5">
        <f>E468</f>
        <v>30</v>
      </c>
    </row>
    <row r="468" spans="1:5" ht="30" x14ac:dyDescent="0.25">
      <c r="A468" s="12" t="s">
        <v>8</v>
      </c>
      <c r="B468" s="3" t="s">
        <v>360</v>
      </c>
      <c r="C468" s="7">
        <v>200</v>
      </c>
      <c r="D468" s="6" t="s">
        <v>9</v>
      </c>
      <c r="E468" s="5">
        <f>SUM('[1]7'!G909)</f>
        <v>30</v>
      </c>
    </row>
    <row r="469" spans="1:5" ht="30" x14ac:dyDescent="0.25">
      <c r="A469" s="1" t="s">
        <v>361</v>
      </c>
      <c r="B469" s="3" t="s">
        <v>362</v>
      </c>
      <c r="C469" s="7"/>
      <c r="D469" s="6"/>
      <c r="E469" s="5">
        <f>SUM(E470)</f>
        <v>297</v>
      </c>
    </row>
    <row r="470" spans="1:5" ht="30" x14ac:dyDescent="0.25">
      <c r="A470" s="1" t="s">
        <v>126</v>
      </c>
      <c r="B470" s="3" t="s">
        <v>363</v>
      </c>
      <c r="C470" s="7"/>
      <c r="D470" s="6"/>
      <c r="E470" s="5">
        <f>E471+E473+E475</f>
        <v>297</v>
      </c>
    </row>
    <row r="471" spans="1:5" ht="60" x14ac:dyDescent="0.25">
      <c r="A471" s="9" t="s">
        <v>74</v>
      </c>
      <c r="B471" s="3" t="s">
        <v>363</v>
      </c>
      <c r="C471" s="7">
        <v>100</v>
      </c>
      <c r="D471" s="6"/>
      <c r="E471" s="5">
        <f>E472</f>
        <v>10</v>
      </c>
    </row>
    <row r="472" spans="1:5" ht="45" x14ac:dyDescent="0.25">
      <c r="A472" s="12" t="s">
        <v>80</v>
      </c>
      <c r="B472" s="3" t="s">
        <v>363</v>
      </c>
      <c r="C472" s="7">
        <v>100</v>
      </c>
      <c r="D472" s="6" t="s">
        <v>58</v>
      </c>
      <c r="E472" s="5">
        <f>SUM('[1]7'!G526)</f>
        <v>10</v>
      </c>
    </row>
    <row r="473" spans="1:5" ht="30" x14ac:dyDescent="0.25">
      <c r="A473" s="2" t="s">
        <v>19</v>
      </c>
      <c r="B473" s="3" t="s">
        <v>363</v>
      </c>
      <c r="C473" s="7">
        <v>200</v>
      </c>
      <c r="D473" s="6"/>
      <c r="E473" s="5">
        <f>E474</f>
        <v>227</v>
      </c>
    </row>
    <row r="474" spans="1:5" ht="45" x14ac:dyDescent="0.25">
      <c r="A474" s="12" t="s">
        <v>80</v>
      </c>
      <c r="B474" s="3" t="s">
        <v>363</v>
      </c>
      <c r="C474" s="7">
        <v>200</v>
      </c>
      <c r="D474" s="6" t="s">
        <v>58</v>
      </c>
      <c r="E474" s="5">
        <f>SUM('[1]7'!G529)</f>
        <v>227</v>
      </c>
    </row>
    <row r="475" spans="1:5" ht="30" x14ac:dyDescent="0.25">
      <c r="A475" s="2" t="s">
        <v>19</v>
      </c>
      <c r="B475" s="3" t="s">
        <v>363</v>
      </c>
      <c r="C475" s="7">
        <v>200</v>
      </c>
      <c r="D475" s="6"/>
      <c r="E475" s="5">
        <f>E476</f>
        <v>60</v>
      </c>
    </row>
    <row r="476" spans="1:5" ht="30" x14ac:dyDescent="0.25">
      <c r="A476" s="12" t="s">
        <v>8</v>
      </c>
      <c r="B476" s="3" t="s">
        <v>363</v>
      </c>
      <c r="C476" s="7">
        <v>200</v>
      </c>
      <c r="D476" s="6" t="s">
        <v>9</v>
      </c>
      <c r="E476" s="5">
        <f>SUM('[1]7'!G586)</f>
        <v>60</v>
      </c>
    </row>
    <row r="477" spans="1:5" ht="30" x14ac:dyDescent="0.25">
      <c r="A477" s="12" t="s">
        <v>364</v>
      </c>
      <c r="B477" s="3" t="s">
        <v>365</v>
      </c>
      <c r="C477" s="7"/>
      <c r="D477" s="6"/>
      <c r="E477" s="5">
        <f>SUM(E478)</f>
        <v>1351.8</v>
      </c>
    </row>
    <row r="478" spans="1:5" ht="30" x14ac:dyDescent="0.25">
      <c r="A478" s="9" t="s">
        <v>129</v>
      </c>
      <c r="B478" s="3" t="s">
        <v>366</v>
      </c>
      <c r="C478" s="7"/>
      <c r="D478" s="6"/>
      <c r="E478" s="5">
        <f>E479+E481+E483</f>
        <v>1351.8</v>
      </c>
    </row>
    <row r="479" spans="1:5" ht="60" x14ac:dyDescent="0.25">
      <c r="A479" s="9" t="s">
        <v>74</v>
      </c>
      <c r="B479" s="3" t="s">
        <v>366</v>
      </c>
      <c r="C479" s="7">
        <v>100</v>
      </c>
      <c r="D479" s="6"/>
      <c r="E479" s="5">
        <f>E480</f>
        <v>1240.3</v>
      </c>
    </row>
    <row r="480" spans="1:5" ht="45" x14ac:dyDescent="0.25">
      <c r="A480" s="12" t="s">
        <v>80</v>
      </c>
      <c r="B480" s="3" t="s">
        <v>366</v>
      </c>
      <c r="C480" s="7">
        <v>100</v>
      </c>
      <c r="D480" s="6" t="s">
        <v>58</v>
      </c>
      <c r="E480" s="5">
        <f>SUM('[1]7'!G1088)</f>
        <v>1240.3</v>
      </c>
    </row>
    <row r="481" spans="1:5" ht="30" x14ac:dyDescent="0.25">
      <c r="A481" s="2" t="s">
        <v>19</v>
      </c>
      <c r="B481" s="3" t="s">
        <v>366</v>
      </c>
      <c r="C481" s="7">
        <v>200</v>
      </c>
      <c r="D481" s="6"/>
      <c r="E481" s="5">
        <f>E482</f>
        <v>66.5</v>
      </c>
    </row>
    <row r="482" spans="1:5" ht="45" x14ac:dyDescent="0.25">
      <c r="A482" s="12" t="s">
        <v>80</v>
      </c>
      <c r="B482" s="3" t="s">
        <v>366</v>
      </c>
      <c r="C482" s="7">
        <v>200</v>
      </c>
      <c r="D482" s="6" t="s">
        <v>58</v>
      </c>
      <c r="E482" s="5">
        <f>SUM('[1]7'!G1092)</f>
        <v>66.5</v>
      </c>
    </row>
    <row r="483" spans="1:5" ht="30" x14ac:dyDescent="0.25">
      <c r="A483" s="2" t="s">
        <v>19</v>
      </c>
      <c r="B483" s="3" t="s">
        <v>366</v>
      </c>
      <c r="C483" s="7">
        <v>200</v>
      </c>
      <c r="D483" s="6"/>
      <c r="E483" s="5">
        <f>E484</f>
        <v>45</v>
      </c>
    </row>
    <row r="484" spans="1:5" ht="30" x14ac:dyDescent="0.25">
      <c r="A484" s="12" t="s">
        <v>8</v>
      </c>
      <c r="B484" s="3" t="s">
        <v>366</v>
      </c>
      <c r="C484" s="7">
        <v>200</v>
      </c>
      <c r="D484" s="6" t="s">
        <v>9</v>
      </c>
      <c r="E484" s="5">
        <f>SUM('[1]7'!G1109)</f>
        <v>45</v>
      </c>
    </row>
    <row r="485" spans="1:5" x14ac:dyDescent="0.25">
      <c r="A485" s="2" t="s">
        <v>81</v>
      </c>
      <c r="B485" s="3" t="s">
        <v>367</v>
      </c>
      <c r="C485" s="7"/>
      <c r="D485" s="6"/>
      <c r="E485" s="5">
        <f>E486</f>
        <v>400</v>
      </c>
    </row>
    <row r="486" spans="1:5" x14ac:dyDescent="0.25">
      <c r="A486" s="2" t="s">
        <v>15</v>
      </c>
      <c r="B486" s="3" t="s">
        <v>367</v>
      </c>
      <c r="C486" s="7">
        <v>800</v>
      </c>
      <c r="D486" s="6"/>
      <c r="E486" s="5">
        <f>E487</f>
        <v>400</v>
      </c>
    </row>
    <row r="487" spans="1:5" x14ac:dyDescent="0.25">
      <c r="A487" s="1" t="s">
        <v>82</v>
      </c>
      <c r="B487" s="3" t="s">
        <v>367</v>
      </c>
      <c r="C487" s="7">
        <v>800</v>
      </c>
      <c r="D487" s="6" t="s">
        <v>83</v>
      </c>
      <c r="E487" s="5">
        <f>SUM('[1]7'!G670)</f>
        <v>400</v>
      </c>
    </row>
    <row r="488" spans="1:5" x14ac:dyDescent="0.25">
      <c r="A488" s="2" t="s">
        <v>84</v>
      </c>
      <c r="B488" s="35"/>
      <c r="C488" s="7"/>
      <c r="D488" s="6"/>
      <c r="E488" s="5">
        <f>SUM(E489)</f>
        <v>4846.7</v>
      </c>
    </row>
    <row r="489" spans="1:5" x14ac:dyDescent="0.25">
      <c r="A489" s="2" t="s">
        <v>427</v>
      </c>
      <c r="B489" s="35" t="s">
        <v>359</v>
      </c>
      <c r="C489" s="7"/>
      <c r="D489" s="6"/>
      <c r="E489" s="5">
        <f>SUM(E493+E498+E503+E518+E513+E508+E490)</f>
        <v>4846.7</v>
      </c>
    </row>
    <row r="490" spans="1:5" ht="45" x14ac:dyDescent="0.25">
      <c r="A490" s="2" t="s">
        <v>76</v>
      </c>
      <c r="B490" s="35" t="s">
        <v>77</v>
      </c>
      <c r="C490" s="7"/>
      <c r="D490" s="6"/>
      <c r="E490" s="5">
        <f>SUM(E491)</f>
        <v>0.2</v>
      </c>
    </row>
    <row r="491" spans="1:5" ht="30" x14ac:dyDescent="0.25">
      <c r="A491" s="2" t="s">
        <v>19</v>
      </c>
      <c r="B491" s="35" t="s">
        <v>77</v>
      </c>
      <c r="C491" s="7">
        <v>200</v>
      </c>
      <c r="D491" s="6"/>
      <c r="E491" s="5">
        <f>SUM(E492)</f>
        <v>0.2</v>
      </c>
    </row>
    <row r="492" spans="1:5" x14ac:dyDescent="0.25">
      <c r="A492" s="1" t="s">
        <v>78</v>
      </c>
      <c r="B492" s="35" t="s">
        <v>77</v>
      </c>
      <c r="C492" s="7">
        <v>200</v>
      </c>
      <c r="D492" s="6" t="s">
        <v>79</v>
      </c>
      <c r="E492" s="5">
        <f>SUM('[1]7'!G663)</f>
        <v>0.2</v>
      </c>
    </row>
    <row r="493" spans="1:5" ht="75" x14ac:dyDescent="0.25">
      <c r="A493" s="9" t="s">
        <v>88</v>
      </c>
      <c r="B493" s="35" t="s">
        <v>89</v>
      </c>
      <c r="C493" s="7"/>
      <c r="D493" s="6"/>
      <c r="E493" s="5">
        <f>E494+E496</f>
        <v>1124.8999999999999</v>
      </c>
    </row>
    <row r="494" spans="1:5" ht="60" x14ac:dyDescent="0.25">
      <c r="A494" s="9" t="s">
        <v>74</v>
      </c>
      <c r="B494" s="35" t="s">
        <v>89</v>
      </c>
      <c r="C494" s="7">
        <v>100</v>
      </c>
      <c r="D494" s="6"/>
      <c r="E494" s="5">
        <f>E495</f>
        <v>1045.5999999999999</v>
      </c>
    </row>
    <row r="495" spans="1:5" x14ac:dyDescent="0.25">
      <c r="A495" s="12" t="s">
        <v>85</v>
      </c>
      <c r="B495" s="35" t="s">
        <v>89</v>
      </c>
      <c r="C495" s="7">
        <v>100</v>
      </c>
      <c r="D495" s="6" t="s">
        <v>86</v>
      </c>
      <c r="E495" s="5">
        <f>SUM('[1]7'!G1003)</f>
        <v>1045.5999999999999</v>
      </c>
    </row>
    <row r="496" spans="1:5" ht="30" x14ac:dyDescent="0.25">
      <c r="A496" s="2" t="s">
        <v>19</v>
      </c>
      <c r="B496" s="35" t="s">
        <v>89</v>
      </c>
      <c r="C496" s="7">
        <v>200</v>
      </c>
      <c r="D496" s="6"/>
      <c r="E496" s="5">
        <f>E497</f>
        <v>79.300000000000011</v>
      </c>
    </row>
    <row r="497" spans="1:5" x14ac:dyDescent="0.25">
      <c r="A497" s="12" t="s">
        <v>85</v>
      </c>
      <c r="B497" s="35" t="s">
        <v>89</v>
      </c>
      <c r="C497" s="7">
        <v>200</v>
      </c>
      <c r="D497" s="6" t="s">
        <v>86</v>
      </c>
      <c r="E497" s="5">
        <f>SUM('[1]7'!G1007)</f>
        <v>79.300000000000011</v>
      </c>
    </row>
    <row r="498" spans="1:5" ht="60" x14ac:dyDescent="0.25">
      <c r="A498" s="1" t="s">
        <v>90</v>
      </c>
      <c r="B498" s="3" t="s">
        <v>91</v>
      </c>
      <c r="C498" s="7"/>
      <c r="D498" s="6"/>
      <c r="E498" s="5">
        <f>E499+E501</f>
        <v>909.69999999999993</v>
      </c>
    </row>
    <row r="499" spans="1:5" ht="60" x14ac:dyDescent="0.25">
      <c r="A499" s="9" t="s">
        <v>74</v>
      </c>
      <c r="B499" s="3" t="s">
        <v>91</v>
      </c>
      <c r="C499" s="7" t="s">
        <v>13</v>
      </c>
      <c r="D499" s="6"/>
      <c r="E499" s="5">
        <f>E500</f>
        <v>816.8</v>
      </c>
    </row>
    <row r="500" spans="1:5" x14ac:dyDescent="0.25">
      <c r="A500" s="12" t="s">
        <v>92</v>
      </c>
      <c r="B500" s="3" t="s">
        <v>91</v>
      </c>
      <c r="C500" s="29">
        <v>100</v>
      </c>
      <c r="D500" s="6" t="s">
        <v>40</v>
      </c>
      <c r="E500" s="5">
        <f>SUM('[1]7'!G677)</f>
        <v>816.8</v>
      </c>
    </row>
    <row r="501" spans="1:5" ht="30" x14ac:dyDescent="0.25">
      <c r="A501" s="2" t="s">
        <v>19</v>
      </c>
      <c r="B501" s="3" t="s">
        <v>91</v>
      </c>
      <c r="C501" s="7">
        <v>200</v>
      </c>
      <c r="D501" s="6"/>
      <c r="E501" s="5">
        <f>E502</f>
        <v>92.9</v>
      </c>
    </row>
    <row r="502" spans="1:5" x14ac:dyDescent="0.25">
      <c r="A502" s="12" t="s">
        <v>92</v>
      </c>
      <c r="B502" s="3" t="s">
        <v>91</v>
      </c>
      <c r="C502" s="7">
        <v>200</v>
      </c>
      <c r="D502" s="6" t="s">
        <v>40</v>
      </c>
      <c r="E502" s="5">
        <f>SUM('[1]7'!G681)</f>
        <v>92.9</v>
      </c>
    </row>
    <row r="503" spans="1:5" ht="30" x14ac:dyDescent="0.25">
      <c r="A503" s="1" t="s">
        <v>93</v>
      </c>
      <c r="B503" s="3" t="s">
        <v>94</v>
      </c>
      <c r="C503" s="7"/>
      <c r="D503" s="6"/>
      <c r="E503" s="5">
        <f>E504+E506</f>
        <v>1114.8</v>
      </c>
    </row>
    <row r="504" spans="1:5" ht="60" x14ac:dyDescent="0.25">
      <c r="A504" s="9" t="s">
        <v>74</v>
      </c>
      <c r="B504" s="3" t="s">
        <v>94</v>
      </c>
      <c r="C504" s="7" t="s">
        <v>13</v>
      </c>
      <c r="D504" s="6"/>
      <c r="E504" s="5">
        <f>E505</f>
        <v>1045.5999999999999</v>
      </c>
    </row>
    <row r="505" spans="1:5" x14ac:dyDescent="0.25">
      <c r="A505" s="12" t="s">
        <v>92</v>
      </c>
      <c r="B505" s="3" t="s">
        <v>94</v>
      </c>
      <c r="C505" s="7" t="s">
        <v>13</v>
      </c>
      <c r="D505" s="6" t="s">
        <v>40</v>
      </c>
      <c r="E505" s="5">
        <f>SUM('[1]7'!G687)</f>
        <v>1045.5999999999999</v>
      </c>
    </row>
    <row r="506" spans="1:5" ht="30" x14ac:dyDescent="0.25">
      <c r="A506" s="2" t="s">
        <v>19</v>
      </c>
      <c r="B506" s="3" t="s">
        <v>94</v>
      </c>
      <c r="C506" s="7">
        <v>200</v>
      </c>
      <c r="D506" s="6"/>
      <c r="E506" s="5">
        <f>E507</f>
        <v>69.199999999999989</v>
      </c>
    </row>
    <row r="507" spans="1:5" x14ac:dyDescent="0.25">
      <c r="A507" s="12" t="s">
        <v>92</v>
      </c>
      <c r="B507" s="3" t="s">
        <v>94</v>
      </c>
      <c r="C507" s="7">
        <v>200</v>
      </c>
      <c r="D507" s="6" t="s">
        <v>40</v>
      </c>
      <c r="E507" s="5">
        <f>SUM('[1]7'!G691)</f>
        <v>69.199999999999989</v>
      </c>
    </row>
    <row r="508" spans="1:5" ht="75" x14ac:dyDescent="0.25">
      <c r="A508" s="2" t="s">
        <v>130</v>
      </c>
      <c r="B508" s="3" t="s">
        <v>95</v>
      </c>
      <c r="C508" s="4"/>
      <c r="D508" s="6"/>
      <c r="E508" s="5">
        <f>SUM(E511+E509)</f>
        <v>578.1</v>
      </c>
    </row>
    <row r="509" spans="1:5" ht="60" x14ac:dyDescent="0.25">
      <c r="A509" s="9" t="s">
        <v>74</v>
      </c>
      <c r="B509" s="3" t="s">
        <v>95</v>
      </c>
      <c r="C509" s="4" t="s">
        <v>13</v>
      </c>
      <c r="D509" s="6"/>
      <c r="E509" s="5">
        <f>SUM(E510)</f>
        <v>0</v>
      </c>
    </row>
    <row r="510" spans="1:5" ht="30" x14ac:dyDescent="0.25">
      <c r="A510" s="1" t="s">
        <v>50</v>
      </c>
      <c r="B510" s="3" t="s">
        <v>95</v>
      </c>
      <c r="C510" s="4" t="s">
        <v>13</v>
      </c>
      <c r="D510" s="6" t="s">
        <v>51</v>
      </c>
      <c r="E510" s="5"/>
    </row>
    <row r="511" spans="1:5" ht="30" x14ac:dyDescent="0.25">
      <c r="A511" s="2" t="s">
        <v>19</v>
      </c>
      <c r="B511" s="3" t="s">
        <v>95</v>
      </c>
      <c r="C511" s="4" t="s">
        <v>14</v>
      </c>
      <c r="D511" s="6"/>
      <c r="E511" s="5">
        <f>SUM(E512)</f>
        <v>578.1</v>
      </c>
    </row>
    <row r="512" spans="1:5" ht="30" x14ac:dyDescent="0.25">
      <c r="A512" s="1" t="s">
        <v>50</v>
      </c>
      <c r="B512" s="3" t="s">
        <v>95</v>
      </c>
      <c r="C512" s="4" t="s">
        <v>14</v>
      </c>
      <c r="D512" s="6" t="s">
        <v>51</v>
      </c>
      <c r="E512" s="5">
        <f>SUM('[1]7'!G867)</f>
        <v>578.1</v>
      </c>
    </row>
    <row r="513" spans="1:5" ht="45" x14ac:dyDescent="0.25">
      <c r="A513" s="1" t="s">
        <v>96</v>
      </c>
      <c r="B513" s="3" t="s">
        <v>97</v>
      </c>
      <c r="C513" s="7"/>
      <c r="D513" s="6"/>
      <c r="E513" s="5">
        <f>E514+E516</f>
        <v>1118.3</v>
      </c>
    </row>
    <row r="514" spans="1:5" ht="60" x14ac:dyDescent="0.25">
      <c r="A514" s="9" t="s">
        <v>74</v>
      </c>
      <c r="B514" s="3" t="s">
        <v>97</v>
      </c>
      <c r="C514" s="7">
        <v>100</v>
      </c>
      <c r="D514" s="6"/>
      <c r="E514" s="5">
        <f>E515</f>
        <v>1045.5</v>
      </c>
    </row>
    <row r="515" spans="1:5" x14ac:dyDescent="0.25">
      <c r="A515" s="12" t="s">
        <v>92</v>
      </c>
      <c r="B515" s="3" t="s">
        <v>97</v>
      </c>
      <c r="C515" s="7">
        <v>100</v>
      </c>
      <c r="D515" s="6" t="s">
        <v>40</v>
      </c>
      <c r="E515" s="5">
        <f>SUM('[1]7'!G697)</f>
        <v>1045.5</v>
      </c>
    </row>
    <row r="516" spans="1:5" ht="30" x14ac:dyDescent="0.25">
      <c r="A516" s="12" t="s">
        <v>19</v>
      </c>
      <c r="B516" s="3" t="s">
        <v>97</v>
      </c>
      <c r="C516" s="7">
        <v>200</v>
      </c>
      <c r="D516" s="6"/>
      <c r="E516" s="5">
        <f>E517</f>
        <v>72.8</v>
      </c>
    </row>
    <row r="517" spans="1:5" x14ac:dyDescent="0.25">
      <c r="A517" s="12" t="s">
        <v>92</v>
      </c>
      <c r="B517" s="3" t="s">
        <v>97</v>
      </c>
      <c r="C517" s="7" t="s">
        <v>14</v>
      </c>
      <c r="D517" s="6" t="s">
        <v>40</v>
      </c>
      <c r="E517" s="5">
        <f>SUM('[1]7'!G701)</f>
        <v>72.8</v>
      </c>
    </row>
    <row r="518" spans="1:5" ht="105" x14ac:dyDescent="0.25">
      <c r="A518" s="15" t="s">
        <v>98</v>
      </c>
      <c r="B518" s="3" t="s">
        <v>99</v>
      </c>
      <c r="C518" s="7"/>
      <c r="D518" s="6"/>
      <c r="E518" s="5">
        <f>E519</f>
        <v>0.7</v>
      </c>
    </row>
    <row r="519" spans="1:5" ht="30" x14ac:dyDescent="0.25">
      <c r="A519" s="12" t="s">
        <v>19</v>
      </c>
      <c r="B519" s="3" t="s">
        <v>99</v>
      </c>
      <c r="C519" s="7">
        <v>200</v>
      </c>
      <c r="D519" s="6"/>
      <c r="E519" s="5">
        <f>E520</f>
        <v>0.7</v>
      </c>
    </row>
    <row r="520" spans="1:5" x14ac:dyDescent="0.25">
      <c r="A520" s="12" t="s">
        <v>92</v>
      </c>
      <c r="B520" s="3" t="s">
        <v>99</v>
      </c>
      <c r="C520" s="7">
        <v>200</v>
      </c>
      <c r="D520" s="6" t="s">
        <v>40</v>
      </c>
      <c r="E520" s="5">
        <f>SUM('[1]7'!G706)</f>
        <v>0.7</v>
      </c>
    </row>
    <row r="521" spans="1:5" ht="30" x14ac:dyDescent="0.25">
      <c r="A521" s="12" t="s">
        <v>368</v>
      </c>
      <c r="B521" s="3" t="s">
        <v>369</v>
      </c>
      <c r="C521" s="7"/>
      <c r="D521" s="6"/>
      <c r="E521" s="5">
        <f>SUM(E522)</f>
        <v>221.20000000000002</v>
      </c>
    </row>
    <row r="522" spans="1:5" ht="30" x14ac:dyDescent="0.25">
      <c r="A522" s="1" t="s">
        <v>161</v>
      </c>
      <c r="B522" s="3" t="s">
        <v>370</v>
      </c>
      <c r="C522" s="7"/>
      <c r="D522" s="6"/>
      <c r="E522" s="5">
        <f>SUM(E523+E525+E527+E529)</f>
        <v>221.20000000000002</v>
      </c>
    </row>
    <row r="523" spans="1:5" ht="45" x14ac:dyDescent="0.25">
      <c r="A523" s="2" t="s">
        <v>46</v>
      </c>
      <c r="B523" s="3" t="s">
        <v>370</v>
      </c>
      <c r="C523" s="7">
        <v>100</v>
      </c>
      <c r="D523" s="6"/>
      <c r="E523" s="5">
        <f>E524</f>
        <v>12.8</v>
      </c>
    </row>
    <row r="524" spans="1:5" x14ac:dyDescent="0.25">
      <c r="A524" s="1" t="s">
        <v>39</v>
      </c>
      <c r="B524" s="3" t="s">
        <v>370</v>
      </c>
      <c r="C524" s="7">
        <v>100</v>
      </c>
      <c r="D524" s="6" t="s">
        <v>40</v>
      </c>
      <c r="E524" s="5">
        <f>SUM('[1]7'!G549)</f>
        <v>12.8</v>
      </c>
    </row>
    <row r="525" spans="1:5" ht="30" x14ac:dyDescent="0.25">
      <c r="A525" s="2" t="s">
        <v>19</v>
      </c>
      <c r="B525" s="3" t="s">
        <v>370</v>
      </c>
      <c r="C525" s="7">
        <v>200</v>
      </c>
      <c r="D525" s="6"/>
      <c r="E525" s="5">
        <f>E526</f>
        <v>196.8</v>
      </c>
    </row>
    <row r="526" spans="1:5" x14ac:dyDescent="0.25">
      <c r="A526" s="1" t="s">
        <v>39</v>
      </c>
      <c r="B526" s="3" t="s">
        <v>370</v>
      </c>
      <c r="C526" s="7">
        <v>200</v>
      </c>
      <c r="D526" s="6" t="s">
        <v>40</v>
      </c>
      <c r="E526" s="5">
        <f>SUM('[1]7'!G552)</f>
        <v>196.8</v>
      </c>
    </row>
    <row r="527" spans="1:5" x14ac:dyDescent="0.25">
      <c r="A527" s="2" t="s">
        <v>15</v>
      </c>
      <c r="B527" s="3" t="s">
        <v>370</v>
      </c>
      <c r="C527" s="7">
        <v>800</v>
      </c>
      <c r="D527" s="6"/>
      <c r="E527" s="5">
        <f>E528</f>
        <v>0.6</v>
      </c>
    </row>
    <row r="528" spans="1:5" x14ac:dyDescent="0.25">
      <c r="A528" s="1" t="s">
        <v>39</v>
      </c>
      <c r="B528" s="3" t="s">
        <v>370</v>
      </c>
      <c r="C528" s="7">
        <v>800</v>
      </c>
      <c r="D528" s="6" t="s">
        <v>40</v>
      </c>
      <c r="E528" s="5">
        <f>SUM('[1]7'!G556)</f>
        <v>0.6</v>
      </c>
    </row>
    <row r="529" spans="1:5" ht="30" x14ac:dyDescent="0.25">
      <c r="A529" s="2" t="s">
        <v>19</v>
      </c>
      <c r="B529" s="3" t="s">
        <v>370</v>
      </c>
      <c r="C529" s="7">
        <v>200</v>
      </c>
      <c r="D529" s="6"/>
      <c r="E529" s="5">
        <f>E530</f>
        <v>11</v>
      </c>
    </row>
    <row r="530" spans="1:5" ht="30" x14ac:dyDescent="0.25">
      <c r="A530" s="2" t="s">
        <v>100</v>
      </c>
      <c r="B530" s="3" t="s">
        <v>370</v>
      </c>
      <c r="C530" s="7">
        <v>200</v>
      </c>
      <c r="D530" s="6" t="s">
        <v>9</v>
      </c>
      <c r="E530" s="5">
        <f>SUM('[1]7'!G591)</f>
        <v>11</v>
      </c>
    </row>
    <row r="531" spans="1:5" ht="30" x14ac:dyDescent="0.25">
      <c r="A531" s="2" t="s">
        <v>371</v>
      </c>
      <c r="B531" s="3" t="s">
        <v>372</v>
      </c>
      <c r="C531" s="7"/>
      <c r="D531" s="6"/>
      <c r="E531" s="5">
        <f>SUM(E532)</f>
        <v>199.5</v>
      </c>
    </row>
    <row r="532" spans="1:5" ht="30" x14ac:dyDescent="0.25">
      <c r="A532" s="2" t="s">
        <v>126</v>
      </c>
      <c r="B532" s="3" t="s">
        <v>373</v>
      </c>
      <c r="C532" s="4"/>
      <c r="D532" s="6"/>
      <c r="E532" s="5">
        <f>E533+E535+E538</f>
        <v>199.5</v>
      </c>
    </row>
    <row r="533" spans="1:5" ht="45" x14ac:dyDescent="0.25">
      <c r="A533" s="2" t="s">
        <v>46</v>
      </c>
      <c r="B533" s="3" t="s">
        <v>373</v>
      </c>
      <c r="C533" s="4" t="s">
        <v>13</v>
      </c>
      <c r="D533" s="6"/>
      <c r="E533" s="5">
        <f>E534</f>
        <v>43.1</v>
      </c>
    </row>
    <row r="534" spans="1:5" x14ac:dyDescent="0.25">
      <c r="A534" s="1" t="s">
        <v>39</v>
      </c>
      <c r="B534" s="3" t="s">
        <v>373</v>
      </c>
      <c r="C534" s="4" t="s">
        <v>13</v>
      </c>
      <c r="D534" s="6" t="s">
        <v>40</v>
      </c>
      <c r="E534" s="5">
        <v>43.1</v>
      </c>
    </row>
    <row r="535" spans="1:5" ht="30" x14ac:dyDescent="0.25">
      <c r="A535" s="2" t="s">
        <v>19</v>
      </c>
      <c r="B535" s="3" t="s">
        <v>373</v>
      </c>
      <c r="C535" s="4" t="s">
        <v>14</v>
      </c>
      <c r="D535" s="6"/>
      <c r="E535" s="5">
        <f>SUM(E536+E537)</f>
        <v>121.4</v>
      </c>
    </row>
    <row r="536" spans="1:5" x14ac:dyDescent="0.25">
      <c r="A536" s="1" t="s">
        <v>39</v>
      </c>
      <c r="B536" s="3" t="s">
        <v>373</v>
      </c>
      <c r="C536" s="4" t="s">
        <v>14</v>
      </c>
      <c r="D536" s="6" t="s">
        <v>40</v>
      </c>
      <c r="E536" s="5">
        <f>SUM('[1]7'!G715)</f>
        <v>86.4</v>
      </c>
    </row>
    <row r="537" spans="1:5" ht="30" x14ac:dyDescent="0.25">
      <c r="A537" s="2" t="s">
        <v>100</v>
      </c>
      <c r="B537" s="3" t="s">
        <v>373</v>
      </c>
      <c r="C537" s="4" t="s">
        <v>14</v>
      </c>
      <c r="D537" s="6" t="s">
        <v>9</v>
      </c>
      <c r="E537" s="5">
        <f>SUM('[1]7'!G914)</f>
        <v>35</v>
      </c>
    </row>
    <row r="538" spans="1:5" x14ac:dyDescent="0.25">
      <c r="A538" s="2" t="s">
        <v>15</v>
      </c>
      <c r="B538" s="3" t="s">
        <v>373</v>
      </c>
      <c r="C538" s="4" t="s">
        <v>75</v>
      </c>
      <c r="D538" s="6"/>
      <c r="E538" s="5">
        <f>E539</f>
        <v>35</v>
      </c>
    </row>
    <row r="539" spans="1:5" x14ac:dyDescent="0.25">
      <c r="A539" s="1" t="s">
        <v>39</v>
      </c>
      <c r="B539" s="3" t="s">
        <v>373</v>
      </c>
      <c r="C539" s="4" t="s">
        <v>75</v>
      </c>
      <c r="D539" s="6" t="s">
        <v>40</v>
      </c>
      <c r="E539" s="5">
        <f>SUM('[1]7'!G719)</f>
        <v>35</v>
      </c>
    </row>
    <row r="540" spans="1:5" ht="30" x14ac:dyDescent="0.25">
      <c r="A540" s="9" t="s">
        <v>101</v>
      </c>
      <c r="B540" s="3" t="s">
        <v>102</v>
      </c>
      <c r="C540" s="7"/>
      <c r="D540" s="6"/>
      <c r="E540" s="5">
        <f>SUM(E542)</f>
        <v>4283</v>
      </c>
    </row>
    <row r="541" spans="1:5" ht="45" x14ac:dyDescent="0.25">
      <c r="A541" s="2" t="s">
        <v>103</v>
      </c>
      <c r="B541" s="3" t="s">
        <v>374</v>
      </c>
      <c r="C541" s="7"/>
      <c r="D541" s="6"/>
      <c r="E541" s="5">
        <f>E542</f>
        <v>4283</v>
      </c>
    </row>
    <row r="542" spans="1:5" x14ac:dyDescent="0.25">
      <c r="A542" s="12" t="s">
        <v>87</v>
      </c>
      <c r="B542" s="3" t="s">
        <v>374</v>
      </c>
      <c r="C542" s="7">
        <v>300</v>
      </c>
      <c r="D542" s="6"/>
      <c r="E542" s="5">
        <f>E543</f>
        <v>4283</v>
      </c>
    </row>
    <row r="543" spans="1:5" x14ac:dyDescent="0.25">
      <c r="A543" s="12" t="s">
        <v>104</v>
      </c>
      <c r="B543" s="3" t="s">
        <v>374</v>
      </c>
      <c r="C543" s="7">
        <v>300</v>
      </c>
      <c r="D543" s="6" t="s">
        <v>105</v>
      </c>
      <c r="E543" s="5">
        <f>SUM('[1]7'!G995)</f>
        <v>4283</v>
      </c>
    </row>
    <row r="544" spans="1:5" ht="30" x14ac:dyDescent="0.25">
      <c r="A544" s="12" t="s">
        <v>375</v>
      </c>
      <c r="B544" s="35">
        <v>9111100000</v>
      </c>
      <c r="C544" s="7"/>
      <c r="D544" s="6"/>
      <c r="E544" s="5">
        <f>SUM(E545)</f>
        <v>760</v>
      </c>
    </row>
    <row r="545" spans="1:5" ht="30" x14ac:dyDescent="0.25">
      <c r="A545" s="12" t="s">
        <v>161</v>
      </c>
      <c r="B545" s="35" t="s">
        <v>376</v>
      </c>
      <c r="C545" s="7"/>
      <c r="D545" s="6"/>
      <c r="E545" s="5">
        <f>E546</f>
        <v>760</v>
      </c>
    </row>
    <row r="546" spans="1:5" ht="30" x14ac:dyDescent="0.25">
      <c r="A546" s="12" t="s">
        <v>19</v>
      </c>
      <c r="B546" s="35" t="s">
        <v>376</v>
      </c>
      <c r="C546" s="7" t="s">
        <v>14</v>
      </c>
      <c r="D546" s="6"/>
      <c r="E546" s="5">
        <f>E547</f>
        <v>760</v>
      </c>
    </row>
    <row r="547" spans="1:5" x14ac:dyDescent="0.25">
      <c r="A547" s="12" t="s">
        <v>59</v>
      </c>
      <c r="B547" s="35" t="s">
        <v>376</v>
      </c>
      <c r="C547" s="7" t="s">
        <v>14</v>
      </c>
      <c r="D547" s="6" t="s">
        <v>60</v>
      </c>
      <c r="E547" s="5">
        <f>SUM('[1]7'!G1052)</f>
        <v>760</v>
      </c>
    </row>
    <row r="550" spans="1:5" x14ac:dyDescent="0.25">
      <c r="B550" s="31"/>
      <c r="C550" s="31"/>
      <c r="D550" s="31"/>
      <c r="E550" s="31"/>
    </row>
    <row r="551" spans="1:5" x14ac:dyDescent="0.25">
      <c r="B551" s="31"/>
      <c r="C551" s="31"/>
      <c r="D551" s="31"/>
      <c r="E551" s="31"/>
    </row>
    <row r="552" spans="1:5" x14ac:dyDescent="0.25">
      <c r="B552" s="31"/>
      <c r="C552" s="31"/>
      <c r="D552" s="31"/>
      <c r="E552" s="31"/>
    </row>
    <row r="553" spans="1:5" x14ac:dyDescent="0.25">
      <c r="B553" s="31"/>
      <c r="C553" s="31"/>
      <c r="D553" s="31"/>
      <c r="E553" s="31"/>
    </row>
  </sheetData>
  <mergeCells count="3">
    <mergeCell ref="B1:E1"/>
    <mergeCell ref="A2:E2"/>
    <mergeCell ref="D3:E3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2023-12-19T04:56:14Z</dcterms:modified>
</cp:coreProperties>
</file>