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</sheets>
  <definedNames>
    <definedName name="_xlnm.Print_Area" localSheetId="0">'Аналит.отчет'!$A$1:$E$115</definedName>
  </definedNames>
  <calcPr fullCalcOnLoad="1"/>
</workbook>
</file>

<file path=xl/sharedStrings.xml><?xml version="1.0" encoding="utf-8"?>
<sst xmlns="http://schemas.openxmlformats.org/spreadsheetml/2006/main" count="216" uniqueCount="89">
  <si>
    <t>Наименование показателя</t>
  </si>
  <si>
    <t>Ед. изм.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</si>
  <si>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</si>
  <si>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</si>
  <si>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</si>
  <si>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</si>
  <si>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</si>
  <si>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</si>
  <si>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</si>
  <si>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</si>
  <si>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</si>
  <si>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</si>
  <si>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</si>
  <si>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</si>
  <si>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</si>
  <si>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</si>
  <si>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</si>
  <si>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</si>
  <si>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</si>
  <si>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</si>
  <si>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</si>
  <si>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</si>
  <si>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</si>
  <si>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</si>
  <si>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</si>
  <si>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</si>
  <si>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</si>
  <si>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</si>
  <si>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</si>
  <si>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</si>
  <si>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</si>
  <si>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</si>
  <si>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</si>
  <si>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Малый бизнес</t>
  </si>
  <si>
    <t>Число действующих малых предприятий - всего</t>
  </si>
  <si>
    <t>ед.</t>
  </si>
  <si>
    <t xml:space="preserve">Объем инвестиций в основной капитал за счет всех источников -  всего, в т.ч.по источникам финансирования: </t>
  </si>
  <si>
    <t>тыс.чел.</t>
  </si>
  <si>
    <t xml:space="preserve">Уровень жизни населения 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</si>
  <si>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</si>
  <si>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</si>
  <si>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</si>
  <si>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</si>
  <si>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</si>
  <si>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</si>
  <si>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</si>
  <si>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</si>
  <si>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</si>
  <si>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</si>
  <si>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</si>
  <si>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</si>
  <si>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</si>
  <si>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</si>
  <si>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</si>
  <si>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</si>
  <si>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</si>
  <si>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</si>
  <si>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</si>
  <si>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</si>
  <si>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</si>
  <si>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</si>
  <si>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</si>
  <si>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</si>
  <si>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</si>
  <si>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</si>
  <si>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</si>
  <si>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</si>
  <si>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</si>
  <si>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</si>
  <si>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</si>
  <si>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</si>
  <si>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</si>
  <si>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</si>
  <si>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>Оптовая и розничная торговля; ремонт автотранспортных средств, мотоциклов, бтовых изделий и предметов личного пользования</t>
  </si>
  <si>
    <t xml:space="preserve">  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</si>
  <si>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</si>
  <si>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</si>
  <si>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Трудовые ресурсы****</t>
  </si>
  <si>
    <t>Численность населения - всего</t>
  </si>
  <si>
    <t>Занятые в экономике</t>
  </si>
  <si>
    <t>в том числе работающие по найму</t>
  </si>
  <si>
    <t>Не занятые в экономике</t>
  </si>
  <si>
    <t>в том числе безработныеграждане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</si>
  <si>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</si>
  <si>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>Прожиточный минимум (за 4 квартал)</t>
  </si>
  <si>
    <t>Аналитический отчет о социально-экономической ситуации в муниципальном образовании Балаганский район за  2020 год</t>
  </si>
  <si>
    <t>Значение показателя за  2019 год.</t>
  </si>
  <si>
    <t>Значение показателя за 2020 год</t>
  </si>
  <si>
    <t>-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</si>
</sst>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#,##0.0"/>
    <numFmt numFmtId="172" formatCode="[$-FC19]d\ mmmm\ yyyy\ &quot;г.&quot;"/>
    <numFmt numFmtId="173" formatCode="#,##0.000"/>
  </numFmts>
  <fonts count="58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4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164" fontId="56" fillId="0" borderId="11" xfId="0" applyNumberFormat="1" applyFont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right" wrapText="1"/>
    </xf>
    <xf numFmtId="0" fontId="0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view="pageBreakPreview" zoomScale="60" zoomScaleNormal="60" zoomScalePageLayoutView="0" workbookViewId="0" topLeftCell="A1">
      <selection activeCell="I56" sqref="I56"/>
    </sheetView>
  </sheetViews>
  <sheetFormatPr defaultColWidth="9.00390625" defaultRowHeight="12.75"/>
  <cols>
    <col min="1" max="1" width="74.25390625" style="0" customWidth="1"/>
    <col min="2" max="2" width="11.75390625" style="0" customWidth="1"/>
    <col min="3" max="3" width="18.75390625" style="0" customWidth="1"/>
    <col min="4" max="4" width="21.875" style="0" customWidth="1"/>
    <col min="5" max="5" width="14.75390625" style="0" customWidth="1"/>
  </cols>
  <sheetData>
    <row r="1" spans="1:5" ht="18">
      <c r="A1" s="2"/>
      <c r="B1" s="2"/>
      <c r="C1" s="1"/>
      <c r="D1" s="61"/>
      <c r="E1" s="61"/>
    </row>
    <row r="2" spans="1:5" ht="51" customHeight="1">
      <c r="A2" s="62" t="s">
        <v>85</v>
      </c>
      <c r="B2" s="62"/>
      <c r="C2" s="62"/>
      <c r="D2" s="62"/>
      <c r="E2" s="62"/>
    </row>
    <row r="3" spans="1:5" ht="18">
      <c r="A3" s="63"/>
      <c r="B3" s="63"/>
      <c r="C3" s="63"/>
      <c r="D3" s="63"/>
      <c r="E3" s="63"/>
    </row>
    <row r="4" spans="1:5" ht="111" customHeight="1">
      <c r="A4" s="8" t="s">
        <v>0</v>
      </c>
      <c r="B4" s="9" t="s">
        <v>1</v>
      </c>
      <c r="C4" s="10" t="s">
        <v>87</v>
      </c>
      <c r="D4" s="13" t="s">
        <v>86</v>
      </c>
      <c r="E4" s="10" t="s">
        <v>2</v>
      </c>
    </row>
    <row r="5" spans="1:5" ht="18.75">
      <c r="A5" s="64" t="s">
        <v>3</v>
      </c>
      <c r="B5" s="65"/>
      <c r="C5" s="65"/>
      <c r="D5" s="65"/>
      <c r="E5" s="66"/>
    </row>
    <row r="6" spans="1:5" ht="39">
      <c r="A6" s="18" t="s">
        <v>4</v>
      </c>
      <c r="B6" s="14" t="s">
        <v>5</v>
      </c>
      <c r="C6" s="31">
        <f>C8+C9+C10+C11+C12+C13+C14+C15+C16</f>
        <v>450.786</v>
      </c>
      <c r="D6" s="12">
        <f>D8+D9+D10+D11+D12+D13+D14+D15+D16</f>
        <v>470.157</v>
      </c>
      <c r="E6" s="19">
        <f>C6/D6*100</f>
        <v>95.87988693138675</v>
      </c>
    </row>
    <row r="7" spans="1:5" ht="18.75">
      <c r="A7" s="17" t="s">
        <v>6</v>
      </c>
      <c r="B7" s="14"/>
      <c r="C7" s="32"/>
      <c r="D7" s="12"/>
      <c r="E7" s="19"/>
    </row>
    <row r="8" spans="1:5" ht="18.75">
      <c r="A8" s="20" t="s">
        <v>49</v>
      </c>
      <c r="B8" s="14" t="s">
        <v>5</v>
      </c>
      <c r="C8" s="31">
        <v>64.517</v>
      </c>
      <c r="D8" s="31">
        <v>51.824</v>
      </c>
      <c r="E8" s="19">
        <f aca="true" t="shared" si="0" ref="E8:E23">C8/D8*100</f>
        <v>124.49251312133373</v>
      </c>
    </row>
    <row r="9" spans="1:5" ht="18.75">
      <c r="A9" s="20" t="s">
        <v>65</v>
      </c>
      <c r="B9" s="14" t="s">
        <v>5</v>
      </c>
      <c r="C9" s="31">
        <v>3.779</v>
      </c>
      <c r="D9" s="31">
        <v>83.887</v>
      </c>
      <c r="E9" s="19">
        <f t="shared" si="0"/>
        <v>4.5048696460715005</v>
      </c>
    </row>
    <row r="10" spans="1:5" ht="18.75">
      <c r="A10" s="21" t="s">
        <v>51</v>
      </c>
      <c r="B10" s="14" t="s">
        <v>5</v>
      </c>
      <c r="C10" s="31">
        <v>0</v>
      </c>
      <c r="D10" s="31">
        <v>0</v>
      </c>
      <c r="E10" s="19"/>
    </row>
    <row r="11" spans="1:5" ht="18.75">
      <c r="A11" s="21" t="s">
        <v>52</v>
      </c>
      <c r="B11" s="14" t="s">
        <v>5</v>
      </c>
      <c r="C11" s="31">
        <v>1.999</v>
      </c>
      <c r="D11" s="31">
        <v>17.508</v>
      </c>
      <c r="E11" s="19">
        <f t="shared" si="0"/>
        <v>11.41763765135938</v>
      </c>
    </row>
    <row r="12" spans="1:5" ht="18.75">
      <c r="A12" s="21" t="s">
        <v>66</v>
      </c>
      <c r="B12" s="14" t="s">
        <v>5</v>
      </c>
      <c r="C12" s="31">
        <v>14.807</v>
      </c>
      <c r="D12" s="31">
        <v>7.126</v>
      </c>
      <c r="E12" s="19">
        <f>C12/D12*100</f>
        <v>207.78838057816444</v>
      </c>
    </row>
    <row r="13" spans="1:5" ht="18.75">
      <c r="A13" s="21" t="s">
        <v>67</v>
      </c>
      <c r="B13" s="14" t="s">
        <v>5</v>
      </c>
      <c r="C13" s="31">
        <v>335.951</v>
      </c>
      <c r="D13" s="31">
        <v>277.489</v>
      </c>
      <c r="E13" s="19">
        <f t="shared" si="0"/>
        <v>121.06822252413612</v>
      </c>
    </row>
    <row r="14" spans="1:5" ht="56.25">
      <c r="A14" s="20" t="s">
        <v>75</v>
      </c>
      <c r="B14" s="14" t="s">
        <v>5</v>
      </c>
      <c r="C14" s="31">
        <v>29.733</v>
      </c>
      <c r="D14" s="31">
        <v>32.323</v>
      </c>
      <c r="E14" s="19">
        <f t="shared" si="0"/>
        <v>91.98712990749621</v>
      </c>
    </row>
    <row r="15" spans="1:5" ht="18.75">
      <c r="A15" s="21" t="s">
        <v>54</v>
      </c>
      <c r="B15" s="9" t="s">
        <v>5</v>
      </c>
      <c r="C15" s="31">
        <v>0</v>
      </c>
      <c r="D15" s="31">
        <v>0</v>
      </c>
      <c r="E15" s="41">
        <v>0</v>
      </c>
    </row>
    <row r="16" spans="1:5" ht="18.75">
      <c r="A16" s="21" t="s">
        <v>59</v>
      </c>
      <c r="B16" s="9" t="s">
        <v>5</v>
      </c>
      <c r="C16" s="31">
        <v>0</v>
      </c>
      <c r="D16" s="31">
        <v>0</v>
      </c>
      <c r="E16" s="41">
        <v>0</v>
      </c>
    </row>
    <row r="17" spans="1:7" ht="39">
      <c r="A17" s="15" t="s">
        <v>7</v>
      </c>
      <c r="B17" s="9" t="s">
        <v>8</v>
      </c>
      <c r="C17" s="31">
        <v>54</v>
      </c>
      <c r="D17" s="31">
        <v>55.6</v>
      </c>
      <c r="E17" s="19">
        <f t="shared" si="0"/>
        <v>97.12230215827337</v>
      </c>
      <c r="F17" s="35"/>
      <c r="G17" s="35"/>
    </row>
    <row r="18" spans="1:6" ht="19.5">
      <c r="A18" s="15" t="s">
        <v>69</v>
      </c>
      <c r="B18" s="9" t="s">
        <v>5</v>
      </c>
      <c r="C18" s="31">
        <v>92.176</v>
      </c>
      <c r="D18" s="31">
        <v>59.9</v>
      </c>
      <c r="E18" s="19">
        <f t="shared" si="0"/>
        <v>153.8831385642738</v>
      </c>
      <c r="F18" s="35"/>
    </row>
    <row r="19" spans="1:7" ht="19.5">
      <c r="A19" s="15" t="s">
        <v>9</v>
      </c>
      <c r="B19" s="9" t="s">
        <v>5</v>
      </c>
      <c r="C19" s="31" t="s">
        <v>88</v>
      </c>
      <c r="D19" s="31">
        <v>0.809</v>
      </c>
      <c r="E19" s="19"/>
      <c r="F19" s="35"/>
      <c r="G19" s="35"/>
    </row>
    <row r="20" spans="1:7" ht="19.5">
      <c r="A20" s="15" t="s">
        <v>10</v>
      </c>
      <c r="B20" s="9" t="s">
        <v>11</v>
      </c>
      <c r="C20" s="31">
        <v>100</v>
      </c>
      <c r="D20" s="31"/>
      <c r="E20" s="19"/>
      <c r="F20" s="35"/>
      <c r="G20" s="35"/>
    </row>
    <row r="21" spans="1:7" ht="19.5">
      <c r="A21" s="15" t="s">
        <v>12</v>
      </c>
      <c r="B21" s="9" t="s">
        <v>11</v>
      </c>
      <c r="C21" s="31" t="s">
        <v>88</v>
      </c>
      <c r="D21" s="31"/>
      <c r="E21" s="19"/>
      <c r="F21" s="35"/>
      <c r="G21" s="35"/>
    </row>
    <row r="22" spans="1:7" ht="58.5">
      <c r="A22" s="15" t="s">
        <v>13</v>
      </c>
      <c r="B22" s="9" t="s">
        <v>5</v>
      </c>
      <c r="C22" s="31">
        <v>67.3</v>
      </c>
      <c r="D22" s="31">
        <v>68.1</v>
      </c>
      <c r="E22" s="19">
        <f t="shared" si="0"/>
        <v>98.82525697503671</v>
      </c>
      <c r="F22" s="35"/>
      <c r="G22" s="35"/>
    </row>
    <row r="23" spans="1:6" ht="58.5">
      <c r="A23" s="15" t="s">
        <v>76</v>
      </c>
      <c r="B23" s="9" t="s">
        <v>5</v>
      </c>
      <c r="C23" s="31">
        <v>67.2</v>
      </c>
      <c r="D23" s="31">
        <v>67.7</v>
      </c>
      <c r="E23" s="40">
        <f t="shared" si="0"/>
        <v>99.26144756277697</v>
      </c>
      <c r="F23" s="35"/>
    </row>
    <row r="24" spans="1:6" ht="18.75">
      <c r="A24" s="64" t="s">
        <v>15</v>
      </c>
      <c r="B24" s="65"/>
      <c r="C24" s="67"/>
      <c r="D24" s="67"/>
      <c r="E24" s="68"/>
      <c r="F24" s="35"/>
    </row>
    <row r="25" spans="1:6" ht="37.5">
      <c r="A25" s="53" t="s">
        <v>72</v>
      </c>
      <c r="B25" s="54" t="s">
        <v>11</v>
      </c>
      <c r="C25" s="31">
        <v>24.6</v>
      </c>
      <c r="D25" s="31">
        <v>31.6</v>
      </c>
      <c r="E25" s="33">
        <f>C25/D25*100</f>
        <v>77.84810126582279</v>
      </c>
      <c r="F25" s="35"/>
    </row>
    <row r="26" spans="1:6" ht="18.75">
      <c r="A26" s="55" t="s">
        <v>17</v>
      </c>
      <c r="B26" s="9"/>
      <c r="C26" s="31"/>
      <c r="D26" s="31"/>
      <c r="E26" s="33"/>
      <c r="F26" s="35"/>
    </row>
    <row r="27" spans="1:6" ht="37.5">
      <c r="A27" s="56" t="s">
        <v>16</v>
      </c>
      <c r="B27" s="9" t="s">
        <v>5</v>
      </c>
      <c r="C27" s="31">
        <v>0</v>
      </c>
      <c r="D27" s="31">
        <v>0</v>
      </c>
      <c r="E27" s="33"/>
      <c r="F27" s="35"/>
    </row>
    <row r="28" spans="1:6" ht="18.75">
      <c r="A28" s="56" t="s">
        <v>71</v>
      </c>
      <c r="B28" s="9" t="s">
        <v>11</v>
      </c>
      <c r="C28" s="31">
        <v>0</v>
      </c>
      <c r="D28" s="31">
        <v>0</v>
      </c>
      <c r="E28" s="33"/>
      <c r="F28" s="35"/>
    </row>
    <row r="29" spans="1:6" ht="18.75">
      <c r="A29" s="55" t="s">
        <v>18</v>
      </c>
      <c r="B29" s="9"/>
      <c r="C29" s="31"/>
      <c r="D29" s="31"/>
      <c r="E29" s="33"/>
      <c r="F29" s="35"/>
    </row>
    <row r="30" spans="1:7" ht="37.5">
      <c r="A30" s="56" t="s">
        <v>16</v>
      </c>
      <c r="B30" s="9" t="s">
        <v>5</v>
      </c>
      <c r="C30" s="31">
        <v>1.999</v>
      </c>
      <c r="D30" s="31">
        <v>17.508</v>
      </c>
      <c r="E30" s="33">
        <f>C30/D30*100</f>
        <v>11.41763765135938</v>
      </c>
      <c r="F30" s="35"/>
      <c r="G30" s="35"/>
    </row>
    <row r="31" spans="1:6" ht="18.75">
      <c r="A31" s="56" t="s">
        <v>71</v>
      </c>
      <c r="B31" s="9" t="s">
        <v>11</v>
      </c>
      <c r="C31" s="31">
        <v>10</v>
      </c>
      <c r="D31" s="31">
        <v>30</v>
      </c>
      <c r="E31" s="33">
        <f aca="true" t="shared" si="1" ref="E31:E41">C31/D31*100</f>
        <v>33.33333333333333</v>
      </c>
      <c r="F31" s="35"/>
    </row>
    <row r="32" spans="1:6" ht="37.5">
      <c r="A32" s="55" t="s">
        <v>19</v>
      </c>
      <c r="B32" s="42"/>
      <c r="C32" s="43"/>
      <c r="D32" s="43"/>
      <c r="E32" s="44"/>
      <c r="F32" s="38"/>
    </row>
    <row r="33" spans="1:6" ht="37.5">
      <c r="A33" s="56" t="s">
        <v>68</v>
      </c>
      <c r="B33" s="14" t="s">
        <v>5</v>
      </c>
      <c r="C33" s="31">
        <v>14.8</v>
      </c>
      <c r="D33" s="31">
        <v>7.1</v>
      </c>
      <c r="E33" s="33">
        <f>C33/D33*100</f>
        <v>208.45070422535215</v>
      </c>
      <c r="F33" s="35"/>
    </row>
    <row r="34" spans="1:8" ht="18.75">
      <c r="A34" s="57" t="s">
        <v>71</v>
      </c>
      <c r="B34" s="9" t="s">
        <v>11</v>
      </c>
      <c r="C34" s="31">
        <v>24.6</v>
      </c>
      <c r="D34" s="31">
        <v>79.8</v>
      </c>
      <c r="E34" s="33">
        <f>C34/D34*100</f>
        <v>30.827067669172937</v>
      </c>
      <c r="F34" s="35"/>
      <c r="H34" s="11"/>
    </row>
    <row r="35" spans="1:6" ht="18.75">
      <c r="A35" s="23" t="s">
        <v>20</v>
      </c>
      <c r="B35" s="58"/>
      <c r="C35" s="31"/>
      <c r="D35" s="31"/>
      <c r="E35" s="33"/>
      <c r="F35" s="35"/>
    </row>
    <row r="36" spans="1:6" ht="18.75">
      <c r="A36" s="29" t="s">
        <v>21</v>
      </c>
      <c r="B36" s="9" t="s">
        <v>5</v>
      </c>
      <c r="C36" s="31"/>
      <c r="D36" s="31"/>
      <c r="E36" s="33"/>
      <c r="F36" s="35"/>
    </row>
    <row r="37" spans="1:6" ht="18.75">
      <c r="A37" s="59" t="s">
        <v>22</v>
      </c>
      <c r="B37" s="14" t="s">
        <v>11</v>
      </c>
      <c r="C37" s="31">
        <v>190.2</v>
      </c>
      <c r="D37" s="31">
        <v>252.2</v>
      </c>
      <c r="E37" s="33">
        <f t="shared" si="1"/>
        <v>75.41633624107851</v>
      </c>
      <c r="F37" s="35"/>
    </row>
    <row r="38" spans="1:6" ht="18.75">
      <c r="A38" s="60" t="s">
        <v>23</v>
      </c>
      <c r="B38" s="34"/>
      <c r="C38" s="31"/>
      <c r="D38" s="31"/>
      <c r="E38" s="33"/>
      <c r="F38" s="35"/>
    </row>
    <row r="39" spans="1:6" ht="18.75">
      <c r="A39" s="30" t="s">
        <v>24</v>
      </c>
      <c r="B39" s="14" t="s">
        <v>5</v>
      </c>
      <c r="C39" s="31">
        <v>335.9</v>
      </c>
      <c r="D39" s="31">
        <v>277.4</v>
      </c>
      <c r="E39" s="33">
        <f t="shared" si="1"/>
        <v>121.08868060562365</v>
      </c>
      <c r="F39" s="35"/>
    </row>
    <row r="40" spans="1:7" ht="18.75">
      <c r="A40" s="30" t="s">
        <v>25</v>
      </c>
      <c r="B40" s="14" t="s">
        <v>26</v>
      </c>
      <c r="C40" s="31">
        <v>1301.2</v>
      </c>
      <c r="D40" s="31">
        <v>640.5</v>
      </c>
      <c r="E40" s="33">
        <f t="shared" si="1"/>
        <v>203.15378610460579</v>
      </c>
      <c r="F40" s="35"/>
      <c r="G40" s="35"/>
    </row>
    <row r="41" spans="1:7" ht="18.75">
      <c r="A41" s="59" t="s">
        <v>27</v>
      </c>
      <c r="B41" s="14" t="s">
        <v>26</v>
      </c>
      <c r="C41" s="31">
        <v>0.15</v>
      </c>
      <c r="D41" s="31">
        <v>0.08</v>
      </c>
      <c r="E41" s="33">
        <f t="shared" si="1"/>
        <v>187.5</v>
      </c>
      <c r="F41" s="35"/>
      <c r="G41" s="35"/>
    </row>
    <row r="42" spans="1:7" ht="18.75">
      <c r="A42" s="23" t="s">
        <v>28</v>
      </c>
      <c r="B42" s="34"/>
      <c r="C42" s="31"/>
      <c r="D42" s="31"/>
      <c r="E42" s="33"/>
      <c r="F42" s="35"/>
      <c r="G42" s="35"/>
    </row>
    <row r="43" spans="1:10" ht="18.75">
      <c r="A43" s="30" t="s">
        <v>29</v>
      </c>
      <c r="B43" s="14" t="s">
        <v>30</v>
      </c>
      <c r="C43" s="31">
        <v>0</v>
      </c>
      <c r="D43" s="31">
        <v>0</v>
      </c>
      <c r="E43" s="33"/>
      <c r="F43" s="35"/>
      <c r="G43" s="35"/>
      <c r="J43" t="s">
        <v>74</v>
      </c>
    </row>
    <row r="44" spans="1:7" ht="18.75">
      <c r="A44" s="29" t="s">
        <v>31</v>
      </c>
      <c r="B44" s="14" t="s">
        <v>32</v>
      </c>
      <c r="C44" s="31">
        <v>0</v>
      </c>
      <c r="D44" s="31">
        <v>0</v>
      </c>
      <c r="E44" s="33"/>
      <c r="F44" s="35"/>
      <c r="G44" s="35"/>
    </row>
    <row r="45" spans="1:6" ht="18.75">
      <c r="A45" s="60" t="s">
        <v>33</v>
      </c>
      <c r="B45" s="34"/>
      <c r="C45" s="31"/>
      <c r="D45" s="31"/>
      <c r="E45" s="33"/>
      <c r="F45" s="35"/>
    </row>
    <row r="46" spans="1:6" ht="18.75">
      <c r="A46" s="30" t="s">
        <v>34</v>
      </c>
      <c r="B46" s="14" t="s">
        <v>35</v>
      </c>
      <c r="C46" s="31">
        <v>16</v>
      </c>
      <c r="D46" s="31">
        <v>16</v>
      </c>
      <c r="E46" s="33">
        <f>C46/D46*100</f>
        <v>100</v>
      </c>
      <c r="F46" s="35"/>
    </row>
    <row r="47" spans="1:6" ht="58.5">
      <c r="A47" s="72" t="s">
        <v>36</v>
      </c>
      <c r="B47" s="14" t="s">
        <v>8</v>
      </c>
      <c r="C47" s="31">
        <v>57175.5</v>
      </c>
      <c r="D47" s="31">
        <v>34390.4</v>
      </c>
      <c r="E47" s="33">
        <f>C47/D47*100</f>
        <v>166.25424537080116</v>
      </c>
      <c r="F47" s="73"/>
    </row>
    <row r="48" spans="1:6" ht="20.25" customHeight="1">
      <c r="A48" s="69" t="s">
        <v>77</v>
      </c>
      <c r="B48" s="70"/>
      <c r="C48" s="70"/>
      <c r="D48" s="70"/>
      <c r="E48" s="71"/>
      <c r="F48" s="35"/>
    </row>
    <row r="49" spans="1:6" ht="19.5">
      <c r="A49" s="36" t="s">
        <v>78</v>
      </c>
      <c r="B49" s="9" t="s">
        <v>37</v>
      </c>
      <c r="C49" s="37">
        <v>8.347</v>
      </c>
      <c r="D49" s="37">
        <v>8.451</v>
      </c>
      <c r="E49" s="16">
        <f>C49/D49*100</f>
        <v>98.76937640515914</v>
      </c>
      <c r="F49" s="35"/>
    </row>
    <row r="50" spans="1:7" ht="19.5">
      <c r="A50" s="36" t="s">
        <v>79</v>
      </c>
      <c r="B50" s="9" t="s">
        <v>37</v>
      </c>
      <c r="C50" s="37">
        <v>1.396</v>
      </c>
      <c r="D50" s="37">
        <v>1.519</v>
      </c>
      <c r="E50" s="16">
        <f>C50/D50*100</f>
        <v>91.90256747860434</v>
      </c>
      <c r="F50" s="35"/>
      <c r="G50" s="35"/>
    </row>
    <row r="51" spans="1:6" ht="18.75">
      <c r="A51" s="48" t="s">
        <v>80</v>
      </c>
      <c r="B51" s="9" t="s">
        <v>37</v>
      </c>
      <c r="C51" s="37"/>
      <c r="D51" s="37"/>
      <c r="E51" s="16"/>
      <c r="F51" s="35"/>
    </row>
    <row r="52" spans="1:7" ht="19.5">
      <c r="A52" s="36" t="s">
        <v>81</v>
      </c>
      <c r="B52" s="9" t="s">
        <v>37</v>
      </c>
      <c r="C52" s="37"/>
      <c r="D52" s="37"/>
      <c r="E52" s="16"/>
      <c r="F52" s="35"/>
      <c r="G52" s="35"/>
    </row>
    <row r="53" spans="1:7" ht="18.75">
      <c r="A53" s="48" t="s">
        <v>82</v>
      </c>
      <c r="B53" s="9" t="s">
        <v>37</v>
      </c>
      <c r="C53" s="37">
        <v>44</v>
      </c>
      <c r="D53" s="37">
        <v>38</v>
      </c>
      <c r="E53" s="16">
        <f>C53/D53*100</f>
        <v>115.78947368421053</v>
      </c>
      <c r="F53" s="35"/>
      <c r="G53" s="35"/>
    </row>
    <row r="54" spans="1:9" ht="58.5">
      <c r="A54" s="22" t="s">
        <v>83</v>
      </c>
      <c r="B54" s="9" t="s">
        <v>11</v>
      </c>
      <c r="C54" s="37">
        <v>23.7</v>
      </c>
      <c r="D54" s="37">
        <v>24</v>
      </c>
      <c r="E54" s="16">
        <f>C54/D54*100</f>
        <v>98.75</v>
      </c>
      <c r="F54" s="35"/>
      <c r="G54" s="35"/>
      <c r="H54" s="35"/>
      <c r="I54" s="35"/>
    </row>
    <row r="55" spans="1:9" ht="18.75">
      <c r="A55" s="47" t="s">
        <v>49</v>
      </c>
      <c r="B55" s="9" t="s">
        <v>11</v>
      </c>
      <c r="C55" s="37">
        <v>5.8</v>
      </c>
      <c r="D55" s="37">
        <v>2.8</v>
      </c>
      <c r="E55" s="16">
        <f>C55/D55*100</f>
        <v>207.14285714285717</v>
      </c>
      <c r="F55" s="35"/>
      <c r="G55" s="35"/>
      <c r="H55" s="35"/>
      <c r="I55" s="35"/>
    </row>
    <row r="56" spans="1:9" ht="18.75">
      <c r="A56" s="47" t="s">
        <v>65</v>
      </c>
      <c r="B56" s="9" t="s">
        <v>11</v>
      </c>
      <c r="C56" s="37">
        <v>3.4</v>
      </c>
      <c r="D56" s="37">
        <v>6.4</v>
      </c>
      <c r="E56" s="16">
        <f>C56/D56*100</f>
        <v>53.125</v>
      </c>
      <c r="F56" s="35"/>
      <c r="G56" s="35"/>
      <c r="H56" s="35"/>
      <c r="I56" s="35"/>
    </row>
    <row r="57" spans="1:9" ht="18.75">
      <c r="A57" s="47" t="s">
        <v>51</v>
      </c>
      <c r="B57" s="9" t="s">
        <v>11</v>
      </c>
      <c r="C57" s="37">
        <v>0</v>
      </c>
      <c r="D57" s="37">
        <v>0</v>
      </c>
      <c r="E57" s="16"/>
      <c r="F57" s="35"/>
      <c r="G57" s="35"/>
      <c r="H57" s="35"/>
      <c r="I57" s="35"/>
    </row>
    <row r="58" spans="1:9" ht="18.75">
      <c r="A58" s="47" t="s">
        <v>52</v>
      </c>
      <c r="B58" s="9" t="s">
        <v>11</v>
      </c>
      <c r="C58" s="37">
        <v>0.6</v>
      </c>
      <c r="D58" s="37">
        <v>0.6</v>
      </c>
      <c r="E58" s="16">
        <f>C58/D58*100</f>
        <v>100</v>
      </c>
      <c r="F58" s="35"/>
      <c r="G58" s="35"/>
      <c r="H58" s="35"/>
      <c r="I58" s="35"/>
    </row>
    <row r="59" spans="1:9" ht="21.75" customHeight="1">
      <c r="A59" s="47" t="s">
        <v>53</v>
      </c>
      <c r="B59" s="9" t="s">
        <v>11</v>
      </c>
      <c r="C59" s="37">
        <v>1.3</v>
      </c>
      <c r="D59" s="37">
        <v>2.1</v>
      </c>
      <c r="E59" s="16">
        <f>C59/D59*100</f>
        <v>61.904761904761905</v>
      </c>
      <c r="F59" s="35"/>
      <c r="G59" s="35"/>
      <c r="H59" s="35"/>
      <c r="I59" s="35"/>
    </row>
    <row r="60" spans="1:9" ht="18.75">
      <c r="A60" s="47" t="s">
        <v>23</v>
      </c>
      <c r="B60" s="9" t="s">
        <v>11</v>
      </c>
      <c r="C60" s="37">
        <v>11.6</v>
      </c>
      <c r="D60" s="37">
        <v>10.6</v>
      </c>
      <c r="E60" s="16">
        <f>C60/D60*100</f>
        <v>109.43396226415094</v>
      </c>
      <c r="F60" s="35"/>
      <c r="G60" s="35"/>
      <c r="H60" s="35"/>
      <c r="I60" s="35"/>
    </row>
    <row r="61" spans="1:9" ht="56.25">
      <c r="A61" s="47" t="s">
        <v>75</v>
      </c>
      <c r="B61" s="9" t="s">
        <v>11</v>
      </c>
      <c r="C61" s="37">
        <v>1</v>
      </c>
      <c r="D61" s="37">
        <v>1.2</v>
      </c>
      <c r="E61" s="16">
        <f>C61/D61*100</f>
        <v>83.33333333333334</v>
      </c>
      <c r="F61" s="35"/>
      <c r="G61" s="35"/>
      <c r="H61" s="35"/>
      <c r="I61" s="35"/>
    </row>
    <row r="62" spans="1:9" ht="18.75">
      <c r="A62" s="47" t="s">
        <v>54</v>
      </c>
      <c r="B62" s="9" t="s">
        <v>11</v>
      </c>
      <c r="C62" s="37">
        <v>0</v>
      </c>
      <c r="D62" s="37">
        <v>0</v>
      </c>
      <c r="E62" s="16"/>
      <c r="F62" s="35"/>
      <c r="G62" s="35"/>
      <c r="H62" s="35"/>
      <c r="I62" s="35"/>
    </row>
    <row r="63" spans="1:6" ht="18.75">
      <c r="A63" s="64" t="s">
        <v>38</v>
      </c>
      <c r="B63" s="65"/>
      <c r="C63" s="65"/>
      <c r="D63" s="65"/>
      <c r="E63" s="66"/>
      <c r="F63" s="35"/>
    </row>
    <row r="64" spans="1:6" ht="19.5">
      <c r="A64" s="22" t="s">
        <v>40</v>
      </c>
      <c r="B64" s="9" t="s">
        <v>39</v>
      </c>
      <c r="C64" s="31">
        <f>C66+C67+C68+C69+C70+C71+C72+C73+C74+C75+C76+C77+C78</f>
        <v>1.396</v>
      </c>
      <c r="D64" s="31">
        <f>D66+D67+D69+D70+D71+D72+D74+D75+D76+D77+D78</f>
        <v>1.5190000000000003</v>
      </c>
      <c r="E64" s="16">
        <f>C64/D64*100</f>
        <v>91.90256747860431</v>
      </c>
      <c r="F64" s="35"/>
    </row>
    <row r="65" spans="1:6" ht="19.5">
      <c r="A65" s="3" t="s">
        <v>41</v>
      </c>
      <c r="B65" s="9"/>
      <c r="C65" s="31"/>
      <c r="D65" s="31"/>
      <c r="E65" s="16"/>
      <c r="F65" s="35"/>
    </row>
    <row r="66" spans="1:6" ht="18.75">
      <c r="A66" s="24" t="s">
        <v>49</v>
      </c>
      <c r="B66" s="9" t="s">
        <v>39</v>
      </c>
      <c r="C66" s="31">
        <v>0.081</v>
      </c>
      <c r="D66" s="31">
        <v>0.041</v>
      </c>
      <c r="E66" s="16">
        <f aca="true" t="shared" si="2" ref="E66:E113">C66/D66*100</f>
        <v>197.5609756097561</v>
      </c>
      <c r="F66" s="35"/>
    </row>
    <row r="67" spans="1:6" ht="18.75">
      <c r="A67" s="25" t="s">
        <v>65</v>
      </c>
      <c r="B67" s="9" t="s">
        <v>39</v>
      </c>
      <c r="C67" s="39">
        <v>0.048</v>
      </c>
      <c r="D67" s="39">
        <v>0.097</v>
      </c>
      <c r="E67" s="16">
        <f t="shared" si="2"/>
        <v>49.48453608247423</v>
      </c>
      <c r="F67" s="35"/>
    </row>
    <row r="68" spans="1:6" ht="18.75">
      <c r="A68" s="26" t="s">
        <v>51</v>
      </c>
      <c r="B68" s="9" t="s">
        <v>39</v>
      </c>
      <c r="C68" s="31">
        <v>0</v>
      </c>
      <c r="D68" s="31">
        <v>0</v>
      </c>
      <c r="E68" s="16"/>
      <c r="F68" s="35"/>
    </row>
    <row r="69" spans="1:6" ht="18.75">
      <c r="A69" s="26" t="s">
        <v>52</v>
      </c>
      <c r="B69" s="9" t="s">
        <v>39</v>
      </c>
      <c r="C69" s="31">
        <v>0.009</v>
      </c>
      <c r="D69" s="31">
        <v>0.025</v>
      </c>
      <c r="E69" s="16">
        <f t="shared" si="2"/>
        <v>35.99999999999999</v>
      </c>
      <c r="F69" s="35"/>
    </row>
    <row r="70" spans="1:6" ht="18.75">
      <c r="A70" s="26" t="s">
        <v>53</v>
      </c>
      <c r="B70" s="9" t="s">
        <v>39</v>
      </c>
      <c r="C70" s="31">
        <v>0.019</v>
      </c>
      <c r="D70" s="31">
        <v>0.033</v>
      </c>
      <c r="E70" s="16"/>
      <c r="F70" s="35"/>
    </row>
    <row r="71" spans="1:6" ht="18.75">
      <c r="A71" s="26" t="s">
        <v>23</v>
      </c>
      <c r="B71" s="9" t="s">
        <v>39</v>
      </c>
      <c r="C71" s="31">
        <v>0.162</v>
      </c>
      <c r="D71" s="31">
        <v>0.161</v>
      </c>
      <c r="E71" s="16">
        <f t="shared" si="2"/>
        <v>100.62111801242236</v>
      </c>
      <c r="F71" s="35"/>
    </row>
    <row r="72" spans="1:6" ht="56.25">
      <c r="A72" s="20" t="s">
        <v>73</v>
      </c>
      <c r="B72" s="9" t="s">
        <v>37</v>
      </c>
      <c r="C72" s="31">
        <v>0.015</v>
      </c>
      <c r="D72" s="31">
        <v>0.018</v>
      </c>
      <c r="E72" s="16">
        <f t="shared" si="2"/>
        <v>83.33333333333334</v>
      </c>
      <c r="F72" s="35"/>
    </row>
    <row r="73" spans="1:6" ht="18.75">
      <c r="A73" s="26" t="s">
        <v>54</v>
      </c>
      <c r="B73" s="9" t="s">
        <v>39</v>
      </c>
      <c r="C73" s="31">
        <v>0</v>
      </c>
      <c r="D73" s="31">
        <v>0</v>
      </c>
      <c r="E73" s="16"/>
      <c r="F73" s="35"/>
    </row>
    <row r="74" spans="1:6" ht="37.5">
      <c r="A74" s="20" t="s">
        <v>50</v>
      </c>
      <c r="B74" s="9" t="s">
        <v>39</v>
      </c>
      <c r="C74" s="45">
        <v>0.211</v>
      </c>
      <c r="D74" s="31">
        <v>0.318</v>
      </c>
      <c r="E74" s="16">
        <f t="shared" si="2"/>
        <v>66.35220125786164</v>
      </c>
      <c r="F74" s="35"/>
    </row>
    <row r="75" spans="1:6" ht="18.75">
      <c r="A75" s="26" t="s">
        <v>55</v>
      </c>
      <c r="B75" s="9" t="s">
        <v>37</v>
      </c>
      <c r="C75" s="31">
        <v>0.581</v>
      </c>
      <c r="D75" s="31">
        <v>0.556</v>
      </c>
      <c r="E75" s="16">
        <f t="shared" si="2"/>
        <v>104.49640287769783</v>
      </c>
      <c r="F75" s="35"/>
    </row>
    <row r="76" spans="1:6" ht="18.75">
      <c r="A76" s="26" t="s">
        <v>56</v>
      </c>
      <c r="B76" s="9" t="s">
        <v>37</v>
      </c>
      <c r="C76" s="31">
        <v>0.118</v>
      </c>
      <c r="D76" s="31">
        <v>0.124</v>
      </c>
      <c r="E76" s="16">
        <f t="shared" si="2"/>
        <v>95.16129032258064</v>
      </c>
      <c r="F76" s="35"/>
    </row>
    <row r="77" spans="1:6" ht="37.5">
      <c r="A77" s="24" t="s">
        <v>57</v>
      </c>
      <c r="B77" s="9" t="s">
        <v>37</v>
      </c>
      <c r="C77" s="31">
        <v>0.094</v>
      </c>
      <c r="D77" s="31">
        <v>0.094</v>
      </c>
      <c r="E77" s="16">
        <f t="shared" si="2"/>
        <v>100</v>
      </c>
      <c r="F77" s="35"/>
    </row>
    <row r="78" spans="1:6" ht="18.75">
      <c r="A78" s="26" t="s">
        <v>59</v>
      </c>
      <c r="B78" s="9" t="s">
        <v>39</v>
      </c>
      <c r="C78" s="31">
        <v>0.058</v>
      </c>
      <c r="D78" s="31">
        <v>0.052</v>
      </c>
      <c r="E78" s="16">
        <f t="shared" si="2"/>
        <v>111.53846153846155</v>
      </c>
      <c r="F78" s="35"/>
    </row>
    <row r="79" spans="1:7" ht="75">
      <c r="A79" s="49" t="s">
        <v>70</v>
      </c>
      <c r="B79" s="9" t="s">
        <v>39</v>
      </c>
      <c r="C79" s="31">
        <f>C81+C82+C83+C84+C85+C86</f>
        <v>0.7629999999999999</v>
      </c>
      <c r="D79" s="31">
        <f>D81+D83+D86</f>
        <v>0.764</v>
      </c>
      <c r="E79" s="16">
        <f t="shared" si="2"/>
        <v>99.86910994764396</v>
      </c>
      <c r="F79" s="35"/>
      <c r="G79" s="35"/>
    </row>
    <row r="80" spans="1:7" ht="18.75">
      <c r="A80" s="50" t="s">
        <v>58</v>
      </c>
      <c r="B80" s="9"/>
      <c r="C80" s="51"/>
      <c r="D80" s="51"/>
      <c r="E80" s="16"/>
      <c r="F80" s="35"/>
      <c r="G80" s="35"/>
    </row>
    <row r="81" spans="1:7" ht="18.75">
      <c r="A81" s="52" t="s">
        <v>55</v>
      </c>
      <c r="B81" s="9" t="s">
        <v>39</v>
      </c>
      <c r="C81" s="31">
        <v>0.496</v>
      </c>
      <c r="D81" s="31">
        <v>0.473</v>
      </c>
      <c r="E81" s="16">
        <f t="shared" si="2"/>
        <v>104.86257928118394</v>
      </c>
      <c r="F81" s="35"/>
      <c r="G81" s="35"/>
    </row>
    <row r="82" spans="1:7" ht="18.75">
      <c r="A82" s="52" t="s">
        <v>60</v>
      </c>
      <c r="B82" s="9" t="s">
        <v>37</v>
      </c>
      <c r="C82" s="31">
        <v>0</v>
      </c>
      <c r="D82" s="31">
        <v>0</v>
      </c>
      <c r="E82" s="16"/>
      <c r="F82" s="35"/>
      <c r="G82" s="35"/>
    </row>
    <row r="83" spans="1:7" ht="18.75">
      <c r="A83" s="52" t="s">
        <v>61</v>
      </c>
      <c r="B83" s="9" t="s">
        <v>39</v>
      </c>
      <c r="C83" s="31">
        <v>0.094</v>
      </c>
      <c r="D83" s="31">
        <v>0.094</v>
      </c>
      <c r="E83" s="16">
        <f t="shared" si="2"/>
        <v>100</v>
      </c>
      <c r="F83" s="35"/>
      <c r="G83" s="35"/>
    </row>
    <row r="84" spans="1:7" ht="18.75">
      <c r="A84" s="52" t="s">
        <v>62</v>
      </c>
      <c r="B84" s="9" t="s">
        <v>39</v>
      </c>
      <c r="C84" s="31">
        <v>0</v>
      </c>
      <c r="D84" s="31">
        <v>0</v>
      </c>
      <c r="E84" s="16"/>
      <c r="F84" s="35"/>
      <c r="G84" s="35"/>
    </row>
    <row r="85" spans="1:7" ht="18.75">
      <c r="A85" s="52" t="s">
        <v>63</v>
      </c>
      <c r="B85" s="9" t="s">
        <v>39</v>
      </c>
      <c r="C85" s="31">
        <v>0</v>
      </c>
      <c r="D85" s="31">
        <v>0</v>
      </c>
      <c r="E85" s="16"/>
      <c r="F85" s="35"/>
      <c r="G85" s="35"/>
    </row>
    <row r="86" spans="1:7" ht="18.75">
      <c r="A86" s="52" t="s">
        <v>64</v>
      </c>
      <c r="B86" s="9" t="s">
        <v>37</v>
      </c>
      <c r="C86" s="31">
        <v>0.173</v>
      </c>
      <c r="D86" s="31">
        <v>0.197</v>
      </c>
      <c r="E86" s="16">
        <f t="shared" si="2"/>
        <v>87.81725888324871</v>
      </c>
      <c r="F86" s="35"/>
      <c r="G86" s="35"/>
    </row>
    <row r="87" spans="1:6" ht="39">
      <c r="A87" s="15" t="s">
        <v>42</v>
      </c>
      <c r="B87" s="9" t="s">
        <v>11</v>
      </c>
      <c r="C87" s="31">
        <v>1.2</v>
      </c>
      <c r="D87" s="31">
        <v>0.9</v>
      </c>
      <c r="E87" s="16">
        <f>C87/D87*100</f>
        <v>133.33333333333331</v>
      </c>
      <c r="F87" s="35"/>
    </row>
    <row r="88" spans="1:7" ht="39">
      <c r="A88" s="15" t="s">
        <v>43</v>
      </c>
      <c r="B88" s="9" t="s">
        <v>14</v>
      </c>
      <c r="C88" s="46">
        <v>34529</v>
      </c>
      <c r="D88" s="31">
        <v>28599</v>
      </c>
      <c r="E88" s="16">
        <f t="shared" si="2"/>
        <v>120.73499073394174</v>
      </c>
      <c r="F88" s="35"/>
      <c r="G88" s="38"/>
    </row>
    <row r="89" spans="1:7" ht="19.5">
      <c r="A89" s="15" t="s">
        <v>41</v>
      </c>
      <c r="B89" s="9"/>
      <c r="C89" s="51"/>
      <c r="D89" s="51"/>
      <c r="E89" s="16"/>
      <c r="F89" s="35"/>
      <c r="G89" s="38"/>
    </row>
    <row r="90" spans="1:7" ht="18.75">
      <c r="A90" s="24" t="s">
        <v>49</v>
      </c>
      <c r="B90" s="9" t="s">
        <v>14</v>
      </c>
      <c r="C90" s="31">
        <v>19306</v>
      </c>
      <c r="D90" s="31">
        <v>16951</v>
      </c>
      <c r="E90" s="16">
        <f t="shared" si="2"/>
        <v>113.89298566456256</v>
      </c>
      <c r="F90" s="35"/>
      <c r="G90" s="38"/>
    </row>
    <row r="91" spans="1:7" ht="18.75">
      <c r="A91" s="24" t="s">
        <v>65</v>
      </c>
      <c r="B91" s="9" t="s">
        <v>14</v>
      </c>
      <c r="C91" s="31">
        <v>30520</v>
      </c>
      <c r="D91" s="31">
        <v>24314</v>
      </c>
      <c r="E91" s="16">
        <f t="shared" si="2"/>
        <v>125.52438924076664</v>
      </c>
      <c r="F91" s="35"/>
      <c r="G91" s="38"/>
    </row>
    <row r="92" spans="1:7" ht="18.75">
      <c r="A92" s="26" t="s">
        <v>51</v>
      </c>
      <c r="B92" s="9" t="s">
        <v>14</v>
      </c>
      <c r="C92" s="31">
        <v>0</v>
      </c>
      <c r="D92" s="31">
        <v>0</v>
      </c>
      <c r="E92" s="16"/>
      <c r="F92" s="35"/>
      <c r="G92" s="38"/>
    </row>
    <row r="93" spans="1:7" ht="18.75">
      <c r="A93" s="26" t="s">
        <v>52</v>
      </c>
      <c r="B93" s="9" t="s">
        <v>14</v>
      </c>
      <c r="C93" s="31">
        <v>24203</v>
      </c>
      <c r="D93" s="31">
        <v>18563</v>
      </c>
      <c r="E93" s="16">
        <f t="shared" si="2"/>
        <v>130.38301998599366</v>
      </c>
      <c r="F93" s="35"/>
      <c r="G93" s="38"/>
    </row>
    <row r="94" spans="1:7" ht="18.75">
      <c r="A94" s="26" t="s">
        <v>53</v>
      </c>
      <c r="B94" s="9" t="s">
        <v>14</v>
      </c>
      <c r="C94" s="31">
        <v>18452</v>
      </c>
      <c r="D94" s="31">
        <v>18396</v>
      </c>
      <c r="E94" s="16"/>
      <c r="F94" s="35"/>
      <c r="G94" s="38"/>
    </row>
    <row r="95" spans="1:7" ht="18.75">
      <c r="A95" s="26" t="s">
        <v>23</v>
      </c>
      <c r="B95" s="9" t="s">
        <v>14</v>
      </c>
      <c r="C95" s="31">
        <v>45568</v>
      </c>
      <c r="D95" s="31">
        <v>41315</v>
      </c>
      <c r="E95" s="16">
        <f t="shared" si="2"/>
        <v>110.2940820525233</v>
      </c>
      <c r="F95" s="35"/>
      <c r="G95" s="38"/>
    </row>
    <row r="96" spans="1:7" ht="56.25">
      <c r="A96" s="20" t="s">
        <v>73</v>
      </c>
      <c r="B96" s="9" t="s">
        <v>14</v>
      </c>
      <c r="C96" s="31">
        <v>28627</v>
      </c>
      <c r="D96" s="31">
        <v>24495</v>
      </c>
      <c r="E96" s="16">
        <f t="shared" si="2"/>
        <v>116.86874872422943</v>
      </c>
      <c r="F96" s="35"/>
      <c r="G96" s="38"/>
    </row>
    <row r="97" spans="1:7" ht="18.75">
      <c r="A97" s="26" t="s">
        <v>54</v>
      </c>
      <c r="B97" s="9" t="s">
        <v>14</v>
      </c>
      <c r="C97" s="31">
        <v>0</v>
      </c>
      <c r="D97" s="31">
        <v>0</v>
      </c>
      <c r="E97" s="16"/>
      <c r="F97" s="35"/>
      <c r="G97" s="38"/>
    </row>
    <row r="98" spans="1:7" ht="37.5">
      <c r="A98" s="20" t="s">
        <v>50</v>
      </c>
      <c r="B98" s="9" t="s">
        <v>14</v>
      </c>
      <c r="C98" s="31">
        <v>42853</v>
      </c>
      <c r="D98" s="31">
        <v>24020</v>
      </c>
      <c r="E98" s="16">
        <f t="shared" si="2"/>
        <v>178.40549542048294</v>
      </c>
      <c r="F98" s="35"/>
      <c r="G98" s="38"/>
    </row>
    <row r="99" spans="1:7" ht="18.75">
      <c r="A99" s="26" t="s">
        <v>55</v>
      </c>
      <c r="B99" s="14" t="s">
        <v>14</v>
      </c>
      <c r="C99" s="31">
        <v>34302</v>
      </c>
      <c r="D99" s="31">
        <v>28824</v>
      </c>
      <c r="E99" s="16">
        <f t="shared" si="2"/>
        <v>119.00499583680266</v>
      </c>
      <c r="F99" s="35"/>
      <c r="G99" s="38"/>
    </row>
    <row r="100" spans="1:7" ht="18.75">
      <c r="A100" s="26" t="s">
        <v>56</v>
      </c>
      <c r="B100" s="9" t="s">
        <v>14</v>
      </c>
      <c r="C100" s="31">
        <v>42774</v>
      </c>
      <c r="D100" s="31">
        <v>37710</v>
      </c>
      <c r="E100" s="16">
        <f t="shared" si="2"/>
        <v>113.42879872712808</v>
      </c>
      <c r="F100" s="35"/>
      <c r="G100" s="38"/>
    </row>
    <row r="101" spans="1:7" ht="37.5">
      <c r="A101" s="24" t="s">
        <v>57</v>
      </c>
      <c r="B101" s="9" t="s">
        <v>14</v>
      </c>
      <c r="C101" s="31">
        <v>29516</v>
      </c>
      <c r="D101" s="31">
        <v>23972</v>
      </c>
      <c r="E101" s="16">
        <f t="shared" si="2"/>
        <v>123.12698147839146</v>
      </c>
      <c r="F101" s="35"/>
      <c r="G101" s="38"/>
    </row>
    <row r="102" spans="1:7" ht="18.75">
      <c r="A102" s="26" t="s">
        <v>59</v>
      </c>
      <c r="B102" s="9" t="s">
        <v>14</v>
      </c>
      <c r="C102" s="31" t="s">
        <v>88</v>
      </c>
      <c r="D102" s="31">
        <v>34478</v>
      </c>
      <c r="E102" s="16"/>
      <c r="F102" s="35"/>
      <c r="G102" s="38"/>
    </row>
    <row r="103" spans="1:6" ht="75">
      <c r="A103" s="49" t="s">
        <v>70</v>
      </c>
      <c r="B103" s="9" t="s">
        <v>14</v>
      </c>
      <c r="C103" s="31">
        <v>34629</v>
      </c>
      <c r="D103" s="31">
        <v>28254</v>
      </c>
      <c r="E103" s="16">
        <f t="shared" si="2"/>
        <v>122.56317689530687</v>
      </c>
      <c r="F103" s="35"/>
    </row>
    <row r="104" spans="1:6" ht="18.75">
      <c r="A104" s="50" t="s">
        <v>58</v>
      </c>
      <c r="B104" s="9"/>
      <c r="C104" s="51"/>
      <c r="D104" s="51"/>
      <c r="E104" s="16"/>
      <c r="F104" s="35"/>
    </row>
    <row r="105" spans="1:6" ht="18.75">
      <c r="A105" s="52" t="s">
        <v>55</v>
      </c>
      <c r="B105" s="9" t="s">
        <v>14</v>
      </c>
      <c r="C105" s="31">
        <v>31726</v>
      </c>
      <c r="D105" s="31">
        <v>28747</v>
      </c>
      <c r="E105" s="16">
        <f t="shared" si="2"/>
        <v>110.36282046822276</v>
      </c>
      <c r="F105" s="35"/>
    </row>
    <row r="106" spans="1:6" ht="18.75">
      <c r="A106" s="52" t="s">
        <v>60</v>
      </c>
      <c r="B106" s="9" t="s">
        <v>14</v>
      </c>
      <c r="C106" s="31">
        <v>0</v>
      </c>
      <c r="D106" s="31">
        <v>0</v>
      </c>
      <c r="E106" s="16"/>
      <c r="F106" s="35"/>
    </row>
    <row r="107" spans="1:6" ht="18.75">
      <c r="A107" s="52" t="s">
        <v>61</v>
      </c>
      <c r="B107" s="9" t="s">
        <v>14</v>
      </c>
      <c r="C107" s="31">
        <v>29516</v>
      </c>
      <c r="D107" s="31">
        <v>23972</v>
      </c>
      <c r="E107" s="16">
        <f t="shared" si="2"/>
        <v>123.12698147839146</v>
      </c>
      <c r="F107" s="35"/>
    </row>
    <row r="108" spans="1:6" ht="18.75">
      <c r="A108" s="52" t="s">
        <v>62</v>
      </c>
      <c r="B108" s="9" t="s">
        <v>14</v>
      </c>
      <c r="C108" s="31">
        <v>0</v>
      </c>
      <c r="D108" s="31">
        <v>0</v>
      </c>
      <c r="E108" s="16"/>
      <c r="F108" s="35"/>
    </row>
    <row r="109" spans="1:6" ht="18.75">
      <c r="A109" s="52" t="s">
        <v>63</v>
      </c>
      <c r="B109" s="9" t="s">
        <v>14</v>
      </c>
      <c r="C109" s="31">
        <v>0</v>
      </c>
      <c r="D109" s="31">
        <v>0</v>
      </c>
      <c r="E109" s="16"/>
      <c r="F109" s="35"/>
    </row>
    <row r="110" spans="1:6" ht="18.75">
      <c r="A110" s="52" t="s">
        <v>64</v>
      </c>
      <c r="B110" s="9" t="s">
        <v>14</v>
      </c>
      <c r="C110" s="31">
        <v>45730</v>
      </c>
      <c r="D110" s="31">
        <v>29114</v>
      </c>
      <c r="E110" s="16">
        <f t="shared" si="2"/>
        <v>157.07219894208973</v>
      </c>
      <c r="F110" s="35"/>
    </row>
    <row r="111" spans="1:6" ht="19.5">
      <c r="A111" s="27" t="s">
        <v>44</v>
      </c>
      <c r="B111" s="9" t="s">
        <v>5</v>
      </c>
      <c r="C111" s="31">
        <v>0.205</v>
      </c>
      <c r="D111" s="31">
        <v>0.144</v>
      </c>
      <c r="E111" s="16">
        <f t="shared" si="2"/>
        <v>142.36111111111111</v>
      </c>
      <c r="F111" s="35"/>
    </row>
    <row r="112" spans="1:6" ht="19.5">
      <c r="A112" s="27" t="s">
        <v>45</v>
      </c>
      <c r="B112" s="9" t="s">
        <v>5</v>
      </c>
      <c r="C112" s="31">
        <v>578.429</v>
      </c>
      <c r="D112" s="31">
        <v>521.641</v>
      </c>
      <c r="E112" s="16">
        <f t="shared" si="2"/>
        <v>110.88641421974117</v>
      </c>
      <c r="F112" s="35"/>
    </row>
    <row r="113" spans="1:7" ht="19.5">
      <c r="A113" s="15" t="s">
        <v>84</v>
      </c>
      <c r="B113" s="9" t="s">
        <v>14</v>
      </c>
      <c r="C113" s="31">
        <v>11180</v>
      </c>
      <c r="D113" s="31">
        <v>11365</v>
      </c>
      <c r="E113" s="16">
        <f t="shared" si="2"/>
        <v>98.37219533655961</v>
      </c>
      <c r="F113" s="35"/>
      <c r="G113" s="35"/>
    </row>
    <row r="114" spans="1:7" ht="19.5">
      <c r="A114" s="22" t="s">
        <v>46</v>
      </c>
      <c r="B114" s="9" t="s">
        <v>48</v>
      </c>
      <c r="C114" s="31">
        <v>0</v>
      </c>
      <c r="D114" s="31">
        <v>0</v>
      </c>
      <c r="E114" s="16"/>
      <c r="F114" s="35"/>
      <c r="G114" s="35"/>
    </row>
    <row r="115" spans="1:7" ht="18.75">
      <c r="A115" s="28" t="s">
        <v>47</v>
      </c>
      <c r="B115" s="9" t="s">
        <v>48</v>
      </c>
      <c r="C115" s="31">
        <v>0</v>
      </c>
      <c r="D115" s="31">
        <v>0</v>
      </c>
      <c r="E115" s="16"/>
      <c r="F115" s="35"/>
      <c r="G115" s="35"/>
    </row>
    <row r="116" spans="1:5" ht="15.75">
      <c r="A116" s="4"/>
      <c r="B116" s="5"/>
      <c r="C116" s="6"/>
      <c r="D116" s="6"/>
      <c r="E116" s="7"/>
    </row>
  </sheetData>
  <sheetProtection/>
  <mergeCells count="7">
    <mergeCell ref="D1:E1"/>
    <mergeCell ref="A2:E2"/>
    <mergeCell ref="A3:E3"/>
    <mergeCell ref="A63:E63"/>
    <mergeCell ref="A5:E5"/>
    <mergeCell ref="A24:E24"/>
    <mergeCell ref="A48:E48"/>
  </mergeCells>
  <printOptions/>
  <pageMargins left="0.75" right="0.75" top="1" bottom="1" header="0.5" footer="0.5"/>
  <pageSetup fitToHeight="4" horizontalDpi="300" verticalDpi="300" orientation="portrait" paperSize="9" scale="53" r:id="rId1"/>
  <rowBreaks count="2" manualBreakCount="2">
    <brk id="41" max="4" man="1"/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2021-02-24T01:59:56Z</cp:lastPrinted>
  <dcterms:created xsi:type="dcterms:W3CDTF">2006-03-06T08:26:24Z</dcterms:created>
  <dcterms:modified xsi:type="dcterms:W3CDTF">2021-02-24T02:05:43Z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-1639131488</vt:i4>
  </property>
  <property fmtid="{D5CDD505-2E9C-101B-9397-08002B2CF9AE}" pid="3" name="_EmailSubject">
    <vt:lpwstr/>
  </property>
  <property fmtid="{D5CDD505-2E9C-101B-9397-08002B2CF9AE}" pid="4" name="_AuthorEmail">
    <vt:lpwstr>regpol@govirk.ru</vt:lpwstr>
  </property>
  <property fmtid="{D5CDD505-2E9C-101B-9397-08002B2CF9AE}" pid="5" name="_AuthorEmailDisplayName">
    <vt:lpwstr>Бортаева А.Г. </vt:lpwstr>
  </property>
  <property fmtid="{D5CDD505-2E9C-101B-9397-08002B2CF9AE}" pid="6" name="_ReviewingToolsShownOnce">
    <vt:lpwstr/>
  </property>
</Properties>
</file>