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<sst xmlns="http://schemas.openxmlformats.org/spreadsheetml/2006/main" count="42" uniqueCount="24">
  <si>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</si>
  <si>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</si>
  <si>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</si>
  <si>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</si>
  <si>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</si>
  <si>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</si>
  <si>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</si>
  <si>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</si>
  <si>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</si>
  <si>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</si>
  <si>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</si>
  <si>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</si>
  <si>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</si>
  <si>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</si>
  <si>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</si>
  <si>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</si>
  <si>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Годовой план</t>
  </si>
  <si>
    <t>Консолидированный бюджет</t>
  </si>
  <si>
    <t>тыс. рублей</t>
  </si>
  <si>
    <t xml:space="preserve">СПРАВКА ОБ ИСПОЛНЕНИИ БЮДЖЕТОВ МУНИЦИПАЛЬНЫХ ОБРАЗОВАНИЙ БАЛАГАНСКОГО РАЙОНА </t>
  </si>
  <si>
    <t>Дотации</t>
  </si>
  <si>
    <t>Муниципальное образование Балаганский район</t>
  </si>
  <si>
    <t>на 01.06.2023 (по месячным отчетам)</t>
  </si>
  <si>
    <t>Исполнено на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</si>
</sst>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9" fontId="2" fillId="2" borderId="17" xfId="0" applyNumberFormat="1" applyFont="1" applyFill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>
      <alignment horizontal="center" vertical="center" shrinkToFit="1"/>
    </xf>
    <xf numFmtId="164" fontId="2" fillId="0" borderId="5" xfId="0" applyNumberFormat="1" applyFont="1" applyFill="1" applyBorder="1" applyAlignment="1">
      <alignment horizontal="center" vertical="center" shrinkToFit="1"/>
    </xf>
    <xf numFmtId="9" fontId="2" fillId="2" borderId="6" xfId="0" applyNumberFormat="1" applyFont="1" applyFill="1" applyBorder="1" applyAlignment="1">
      <alignment horizontal="center" vertical="center" shrinkToFit="1"/>
    </xf>
    <xf numFmtId="164" fontId="2" fillId="2" borderId="4" xfId="0" applyNumberFormat="1" applyFont="1" applyFill="1" applyBorder="1" applyAlignment="1">
      <alignment horizontal="center" vertical="center" shrinkToFit="1"/>
    </xf>
    <xf numFmtId="164" fontId="2" fillId="2" borderId="5" xfId="0" applyNumberFormat="1" applyFont="1" applyFill="1" applyBorder="1" applyAlignment="1">
      <alignment horizontal="center" vertical="center" shrinkToFit="1"/>
    </xf>
    <xf numFmtId="9" fontId="2" fillId="2" borderId="19" xfId="0" applyNumberFormat="1" applyFont="1" applyFill="1" applyBorder="1" applyAlignment="1">
      <alignment horizontal="center" vertical="center" shrinkToFit="1"/>
    </xf>
    <xf numFmtId="164" fontId="2" fillId="2" borderId="21" xfId="0" applyNumberFormat="1" applyFont="1" applyFill="1" applyBorder="1" applyAlignment="1">
      <alignment horizontal="center" vertical="center" shrinkToFit="1"/>
    </xf>
    <xf numFmtId="164" fontId="2" fillId="2" borderId="23" xfId="0" applyNumberFormat="1" applyFont="1" applyFill="1" applyBorder="1" applyAlignment="1">
      <alignment horizontal="center" vertical="center" shrinkToFit="1"/>
    </xf>
    <xf numFmtId="9" fontId="2" fillId="2" borderId="13" xfId="0" applyNumberFormat="1" applyFont="1" applyFill="1" applyBorder="1" applyAlignment="1">
      <alignment horizontal="center" vertical="center" shrinkToFit="1"/>
    </xf>
    <xf numFmtId="164" fontId="2" fillId="2" borderId="22" xfId="0" applyNumberFormat="1" applyFont="1" applyFill="1" applyBorder="1" applyAlignment="1">
      <alignment horizontal="center" vertical="center" shrinkToFi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topLeftCell="A3" workbookViewId="0">
      <selection activeCell="U14" sqref="U14"/>
    </sheetView>
  </sheetViews>
  <sheetFormatPr defaultRowHeight="15" x14ac:dyDescent="0.25"/>
  <cols>
    <col min="1" max="1" width="17.57031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55" t="s">
        <v>19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2" x14ac:dyDescent="0.25">
      <c r="B2" s="56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ht="15.75" thickBot="1" x14ac:dyDescent="0.3"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 t="s">
        <v>18</v>
      </c>
    </row>
    <row r="4" spans="1:22" ht="59.25" customHeight="1" thickBot="1" x14ac:dyDescent="0.3">
      <c r="A4" s="42" t="s">
        <v>0</v>
      </c>
      <c r="B4" s="44" t="s">
        <v>1</v>
      </c>
      <c r="C4" s="45"/>
      <c r="D4" s="45"/>
      <c r="E4" s="46" t="s">
        <v>20</v>
      </c>
      <c r="F4" s="47"/>
      <c r="G4" s="48"/>
      <c r="H4" s="49" t="s">
        <v>2</v>
      </c>
      <c r="I4" s="49"/>
      <c r="J4" s="49"/>
      <c r="K4" s="50" t="s">
        <v>3</v>
      </c>
      <c r="L4" s="51"/>
      <c r="M4" s="51"/>
      <c r="N4" s="46" t="s">
        <v>4</v>
      </c>
      <c r="O4" s="47"/>
      <c r="P4" s="47"/>
      <c r="Q4" s="50" t="s">
        <v>5</v>
      </c>
      <c r="R4" s="51"/>
      <c r="S4" s="52"/>
      <c r="T4" s="53" t="s">
        <v>6</v>
      </c>
      <c r="U4" s="49"/>
      <c r="V4" s="54"/>
    </row>
    <row r="5" spans="1:22" ht="45.75" thickBot="1" x14ac:dyDescent="0.3">
      <c r="A5" s="43"/>
      <c r="B5" s="1" t="s">
        <v>16</v>
      </c>
      <c r="C5" s="2" t="s">
        <v>23</v>
      </c>
      <c r="D5" s="3" t="s">
        <v>7</v>
      </c>
      <c r="E5" s="1" t="s">
        <v>16</v>
      </c>
      <c r="F5" s="20" t="s">
        <v>23</v>
      </c>
      <c r="G5" s="3" t="s">
        <v>7</v>
      </c>
      <c r="H5" s="1" t="s">
        <v>16</v>
      </c>
      <c r="I5" s="20" t="s">
        <v>23</v>
      </c>
      <c r="J5" s="4" t="s">
        <v>7</v>
      </c>
      <c r="K5" s="1" t="s">
        <v>16</v>
      </c>
      <c r="L5" s="20" t="s">
        <v>23</v>
      </c>
      <c r="M5" s="4" t="s">
        <v>7</v>
      </c>
      <c r="N5" s="1" t="s">
        <v>16</v>
      </c>
      <c r="O5" s="20" t="s">
        <v>23</v>
      </c>
      <c r="P5" s="4" t="s">
        <v>7</v>
      </c>
      <c r="Q5" s="1" t="s">
        <v>16</v>
      </c>
      <c r="R5" s="20" t="s">
        <v>23</v>
      </c>
      <c r="S5" s="4" t="s">
        <v>7</v>
      </c>
      <c r="T5" s="1" t="s">
        <v>16</v>
      </c>
      <c r="U5" s="20" t="s">
        <v>23</v>
      </c>
      <c r="V5" s="5" t="s">
        <v>7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21" customHeight="1" x14ac:dyDescent="0.25">
      <c r="A7" s="13" t="s">
        <v>8</v>
      </c>
      <c r="B7" s="21">
        <v>16801</v>
      </c>
      <c r="C7" s="22">
        <v>6046.5</v>
      </c>
      <c r="D7" s="23">
        <f t="shared" ref="D7:D16" si="0">IF(B7=0,"-",C7/B7)</f>
        <v>0.3598892923040295</v>
      </c>
      <c r="E7" s="21">
        <v>12168.6</v>
      </c>
      <c r="F7" s="22">
        <v>5069.8999999999996</v>
      </c>
      <c r="G7" s="23">
        <f t="shared" ref="G7:G16" si="1">IF(E7=0,"-",F7/E7)</f>
        <v>0.41663790411386681</v>
      </c>
      <c r="H7" s="21">
        <v>78816</v>
      </c>
      <c r="I7" s="22">
        <v>0</v>
      </c>
      <c r="J7" s="23">
        <f t="shared" ref="J7:J16" si="2">IF(H7=0,"-",I7/H7)</f>
        <v>0</v>
      </c>
      <c r="K7" s="21">
        <v>484</v>
      </c>
      <c r="L7" s="22">
        <v>172</v>
      </c>
      <c r="M7" s="23">
        <f t="shared" ref="M7:M16" si="3">IF(K7=0,"-",L7/K7)</f>
        <v>0.35537190082644626</v>
      </c>
      <c r="N7" s="21">
        <v>387.9</v>
      </c>
      <c r="O7" s="22">
        <v>161.6</v>
      </c>
      <c r="P7" s="23">
        <f t="shared" ref="P7:P14" si="4">IF(N7=0,"-",O7/N7)</f>
        <v>0.41660221706625422</v>
      </c>
      <c r="Q7" s="21">
        <v>108667.5</v>
      </c>
      <c r="R7" s="22">
        <v>11450.1</v>
      </c>
      <c r="S7" s="23">
        <f t="shared" ref="S7:S16" si="5">IF(Q7=0,"-",R7/Q7)</f>
        <v>0.10536821036648493</v>
      </c>
      <c r="T7" s="21">
        <v>114581.9</v>
      </c>
      <c r="U7" s="22">
        <v>10873.9</v>
      </c>
      <c r="V7" s="23">
        <f t="shared" ref="V7:V16" si="6">IF(T7=0,"-",U7/T7)</f>
        <v>9.4900678030299723E-2</v>
      </c>
    </row>
    <row r="8" spans="1:22" ht="21.75" customHeight="1" x14ac:dyDescent="0.25">
      <c r="A8" s="13" t="s">
        <v>9</v>
      </c>
      <c r="B8" s="21">
        <v>2214.4</v>
      </c>
      <c r="C8" s="22">
        <v>647.6</v>
      </c>
      <c r="D8" s="23">
        <f t="shared" si="0"/>
        <v>0.29244942196531792</v>
      </c>
      <c r="E8" s="21">
        <v>6123.5</v>
      </c>
      <c r="F8" s="22">
        <v>2551.6</v>
      </c>
      <c r="G8" s="23">
        <f t="shared" si="1"/>
        <v>0.41668980158406138</v>
      </c>
      <c r="H8" s="21">
        <v>1815.5</v>
      </c>
      <c r="I8" s="22">
        <v>103.5</v>
      </c>
      <c r="J8" s="23">
        <f t="shared" si="2"/>
        <v>5.7009088405397965E-2</v>
      </c>
      <c r="K8" s="21">
        <v>223.5</v>
      </c>
      <c r="L8" s="22">
        <v>71.900000000000006</v>
      </c>
      <c r="M8" s="23">
        <f t="shared" si="3"/>
        <v>0.32170022371364654</v>
      </c>
      <c r="N8" s="21">
        <v>64.7</v>
      </c>
      <c r="O8" s="22">
        <v>26.9</v>
      </c>
      <c r="P8" s="23">
        <f t="shared" si="4"/>
        <v>0.41576506955177739</v>
      </c>
      <c r="Q8" s="21">
        <v>10441.5</v>
      </c>
      <c r="R8" s="22">
        <v>3401.5</v>
      </c>
      <c r="S8" s="23">
        <f t="shared" si="5"/>
        <v>0.32576737058851696</v>
      </c>
      <c r="T8" s="21">
        <v>11403</v>
      </c>
      <c r="U8" s="22">
        <v>3969.7</v>
      </c>
      <c r="V8" s="23">
        <f t="shared" si="6"/>
        <v>0.34812768569674646</v>
      </c>
    </row>
    <row r="9" spans="1:22" ht="21" customHeight="1" x14ac:dyDescent="0.25">
      <c r="A9" s="13" t="s">
        <v>10</v>
      </c>
      <c r="B9" s="21">
        <v>2305.3000000000002</v>
      </c>
      <c r="C9" s="22">
        <v>939.4</v>
      </c>
      <c r="D9" s="23">
        <f t="shared" si="0"/>
        <v>0.40749577061553804</v>
      </c>
      <c r="E9" s="21">
        <v>8670.6</v>
      </c>
      <c r="F9" s="22">
        <v>3612.5</v>
      </c>
      <c r="G9" s="23">
        <f>IF(E9=0,"-",F9/E9)</f>
        <v>0.41663783359859752</v>
      </c>
      <c r="H9" s="21">
        <v>400</v>
      </c>
      <c r="I9" s="22">
        <v>400</v>
      </c>
      <c r="J9" s="23">
        <f t="shared" si="2"/>
        <v>1</v>
      </c>
      <c r="K9" s="21">
        <v>223.5</v>
      </c>
      <c r="L9" s="22">
        <v>69.900000000000006</v>
      </c>
      <c r="M9" s="23">
        <f t="shared" si="3"/>
        <v>0.31275167785234903</v>
      </c>
      <c r="N9" s="21">
        <v>88.2</v>
      </c>
      <c r="O9" s="22">
        <v>36.700000000000003</v>
      </c>
      <c r="P9" s="23">
        <f t="shared" si="4"/>
        <v>0.41609977324263042</v>
      </c>
      <c r="Q9" s="21">
        <v>11687.6</v>
      </c>
      <c r="R9" s="22">
        <v>5058.3999999999996</v>
      </c>
      <c r="S9" s="23">
        <f t="shared" si="5"/>
        <v>0.43280057496834246</v>
      </c>
      <c r="T9" s="21">
        <v>12987.9</v>
      </c>
      <c r="U9" s="22">
        <v>5165.8999999999996</v>
      </c>
      <c r="V9" s="23">
        <f t="shared" si="6"/>
        <v>0.39774713387075661</v>
      </c>
    </row>
    <row r="10" spans="1:22" ht="31.5" x14ac:dyDescent="0.25">
      <c r="A10" s="13" t="s">
        <v>11</v>
      </c>
      <c r="B10" s="21">
        <v>2346.6</v>
      </c>
      <c r="C10" s="22">
        <v>899.8</v>
      </c>
      <c r="D10" s="23">
        <f t="shared" si="0"/>
        <v>0.3834483934202676</v>
      </c>
      <c r="E10" s="21">
        <v>7626.2</v>
      </c>
      <c r="F10" s="22">
        <v>3177.5</v>
      </c>
      <c r="G10" s="23">
        <f t="shared" si="1"/>
        <v>0.41665573942461515</v>
      </c>
      <c r="H10" s="21">
        <v>1910.8</v>
      </c>
      <c r="I10" s="22">
        <v>1212</v>
      </c>
      <c r="J10" s="23">
        <f t="shared" si="2"/>
        <v>0.63428930290977603</v>
      </c>
      <c r="K10" s="21">
        <v>223.5</v>
      </c>
      <c r="L10" s="22">
        <v>65.599999999999994</v>
      </c>
      <c r="M10" s="23">
        <f t="shared" si="3"/>
        <v>0.29351230425055924</v>
      </c>
      <c r="N10" s="21">
        <v>146.9</v>
      </c>
      <c r="O10" s="22">
        <v>61.2</v>
      </c>
      <c r="P10" s="23">
        <f t="shared" si="4"/>
        <v>0.41660993873383256</v>
      </c>
      <c r="Q10" s="21">
        <v>12254.1</v>
      </c>
      <c r="R10" s="22">
        <v>5416.1</v>
      </c>
      <c r="S10" s="23">
        <f t="shared" si="5"/>
        <v>0.44198268334679824</v>
      </c>
      <c r="T10" s="21">
        <v>13887.1</v>
      </c>
      <c r="U10" s="22">
        <v>5636.4</v>
      </c>
      <c r="V10" s="23">
        <f t="shared" si="6"/>
        <v>0.40587307645224702</v>
      </c>
    </row>
    <row r="11" spans="1:22" ht="31.5" x14ac:dyDescent="0.25">
      <c r="A11" s="13" t="s">
        <v>12</v>
      </c>
      <c r="B11" s="21">
        <v>1889.6</v>
      </c>
      <c r="C11" s="22">
        <v>815.2</v>
      </c>
      <c r="D11" s="23">
        <f t="shared" si="0"/>
        <v>0.43141405588484338</v>
      </c>
      <c r="E11" s="21">
        <v>10049.4</v>
      </c>
      <c r="F11" s="22">
        <v>4184.6000000000004</v>
      </c>
      <c r="G11" s="23">
        <f t="shared" si="1"/>
        <v>0.41640296933150245</v>
      </c>
      <c r="H11" s="21">
        <v>400</v>
      </c>
      <c r="I11" s="22">
        <v>400</v>
      </c>
      <c r="J11" s="23">
        <f t="shared" si="2"/>
        <v>1</v>
      </c>
      <c r="K11" s="21">
        <v>223.5</v>
      </c>
      <c r="L11" s="22">
        <v>71.099999999999994</v>
      </c>
      <c r="M11" s="23">
        <f t="shared" si="3"/>
        <v>0.31812080536912751</v>
      </c>
      <c r="N11" s="21">
        <v>146.9</v>
      </c>
      <c r="O11" s="22">
        <v>61.2</v>
      </c>
      <c r="P11" s="23">
        <f t="shared" si="4"/>
        <v>0.41660993873383256</v>
      </c>
      <c r="Q11" s="21">
        <v>12709.5</v>
      </c>
      <c r="R11" s="22">
        <v>5532.1</v>
      </c>
      <c r="S11" s="23">
        <f t="shared" si="5"/>
        <v>0.43527282741256546</v>
      </c>
      <c r="T11" s="21">
        <v>16389.2</v>
      </c>
      <c r="U11" s="22">
        <v>5484.5</v>
      </c>
      <c r="V11" s="23">
        <f t="shared" si="6"/>
        <v>0.33464110511800454</v>
      </c>
    </row>
    <row r="12" spans="1:22" ht="31.5" x14ac:dyDescent="0.25">
      <c r="A12" s="13" t="s">
        <v>13</v>
      </c>
      <c r="B12" s="21">
        <v>2601.8000000000002</v>
      </c>
      <c r="C12" s="22">
        <v>980.5</v>
      </c>
      <c r="D12" s="24">
        <f t="shared" si="0"/>
        <v>0.37685448535629179</v>
      </c>
      <c r="E12" s="21">
        <v>8370.4</v>
      </c>
      <c r="F12" s="22">
        <v>3487.6</v>
      </c>
      <c r="G12" s="24">
        <f t="shared" si="1"/>
        <v>0.41665870209308992</v>
      </c>
      <c r="H12" s="21">
        <v>74074.899999999994</v>
      </c>
      <c r="I12" s="22">
        <v>0</v>
      </c>
      <c r="J12" s="24">
        <f t="shared" si="2"/>
        <v>0</v>
      </c>
      <c r="K12" s="21">
        <v>174.4</v>
      </c>
      <c r="L12" s="22">
        <v>54.6</v>
      </c>
      <c r="M12" s="24">
        <f t="shared" si="3"/>
        <v>0.31307339449541283</v>
      </c>
      <c r="N12" s="21">
        <v>141.1</v>
      </c>
      <c r="O12" s="22">
        <v>58.8</v>
      </c>
      <c r="P12" s="24">
        <f t="shared" si="4"/>
        <v>0.41672572643515238</v>
      </c>
      <c r="Q12" s="21">
        <v>85362.5</v>
      </c>
      <c r="R12" s="22">
        <v>4581.5</v>
      </c>
      <c r="S12" s="24">
        <f t="shared" si="5"/>
        <v>5.3671108507834235E-2</v>
      </c>
      <c r="T12" s="21">
        <v>88195.1</v>
      </c>
      <c r="U12" s="22">
        <v>5004.8999999999996</v>
      </c>
      <c r="V12" s="24">
        <f t="shared" si="6"/>
        <v>5.6748050628663033E-2</v>
      </c>
    </row>
    <row r="13" spans="1:22" ht="32.25" thickBot="1" x14ac:dyDescent="0.3">
      <c r="A13" s="13" t="s">
        <v>14</v>
      </c>
      <c r="B13" s="21">
        <v>1484</v>
      </c>
      <c r="C13" s="22">
        <v>443.3</v>
      </c>
      <c r="D13" s="24">
        <f t="shared" si="0"/>
        <v>0.29871967654986525</v>
      </c>
      <c r="E13" s="21">
        <v>5749.4</v>
      </c>
      <c r="F13" s="22">
        <v>2695.6</v>
      </c>
      <c r="G13" s="24">
        <f t="shared" si="1"/>
        <v>0.46884892336591644</v>
      </c>
      <c r="H13" s="21">
        <v>300</v>
      </c>
      <c r="I13" s="22">
        <v>0</v>
      </c>
      <c r="J13" s="24">
        <f t="shared" si="2"/>
        <v>0</v>
      </c>
      <c r="K13" s="21">
        <v>174.4</v>
      </c>
      <c r="L13" s="22">
        <v>55.7</v>
      </c>
      <c r="M13" s="24">
        <f t="shared" si="3"/>
        <v>0.31938073394495414</v>
      </c>
      <c r="N13" s="21">
        <v>41.2</v>
      </c>
      <c r="O13" s="22">
        <v>17.100000000000001</v>
      </c>
      <c r="P13" s="24">
        <f t="shared" si="4"/>
        <v>0.41504854368932037</v>
      </c>
      <c r="Q13" s="21">
        <v>7748.9</v>
      </c>
      <c r="R13" s="22">
        <v>3211.8</v>
      </c>
      <c r="S13" s="24">
        <f t="shared" si="5"/>
        <v>0.41448463652905576</v>
      </c>
      <c r="T13" s="21">
        <v>8550</v>
      </c>
      <c r="U13" s="22">
        <v>3740.2</v>
      </c>
      <c r="V13" s="24">
        <f t="shared" si="6"/>
        <v>0.43745029239766081</v>
      </c>
    </row>
    <row r="14" spans="1:22" ht="53.25" customHeight="1" thickBot="1" x14ac:dyDescent="0.3">
      <c r="A14" s="14" t="s">
        <v>15</v>
      </c>
      <c r="B14" s="25">
        <f>SUM(B7:B13)</f>
        <v>29642.699999999997</v>
      </c>
      <c r="C14" s="26">
        <f>SUM(C7:C13)</f>
        <v>10772.3</v>
      </c>
      <c r="D14" s="27">
        <f t="shared" si="0"/>
        <v>0.36340481804963787</v>
      </c>
      <c r="E14" s="28">
        <f>SUM(E7:E13)</f>
        <v>58758.1</v>
      </c>
      <c r="F14" s="29">
        <f>SUM(F7:F13)</f>
        <v>24779.299999999996</v>
      </c>
      <c r="G14" s="30">
        <f t="shared" si="1"/>
        <v>0.42171717601488129</v>
      </c>
      <c r="H14" s="31">
        <f>SUM(H7:H13)</f>
        <v>157717.20000000001</v>
      </c>
      <c r="I14" s="32">
        <f>SUM(I7:I13)</f>
        <v>2115.5</v>
      </c>
      <c r="J14" s="30">
        <f t="shared" si="2"/>
        <v>1.3413248523306271E-2</v>
      </c>
      <c r="K14" s="31">
        <f>SUM(K7:K13)</f>
        <v>1726.8000000000002</v>
      </c>
      <c r="L14" s="32">
        <f>SUM(L7:L13)</f>
        <v>560.80000000000007</v>
      </c>
      <c r="M14" s="30">
        <f t="shared" si="3"/>
        <v>0.32476256659717395</v>
      </c>
      <c r="N14" s="31">
        <f>SUM(N7:N13)</f>
        <v>1016.9</v>
      </c>
      <c r="O14" s="32">
        <f>SUM(O7:O13)</f>
        <v>423.5</v>
      </c>
      <c r="P14" s="30">
        <f t="shared" si="4"/>
        <v>0.41646179565345659</v>
      </c>
      <c r="Q14" s="31">
        <f>SUM(Q7:Q13)</f>
        <v>248871.6</v>
      </c>
      <c r="R14" s="32">
        <f>SUM(R7:R13)</f>
        <v>38651.5</v>
      </c>
      <c r="S14" s="30">
        <f t="shared" si="5"/>
        <v>0.15530699364652295</v>
      </c>
      <c r="T14" s="31">
        <f>SUM(T7:T13)</f>
        <v>265994.2</v>
      </c>
      <c r="U14" s="32">
        <f>SUM(U7:U13)</f>
        <v>39875.5</v>
      </c>
      <c r="V14" s="33">
        <f t="shared" si="6"/>
        <v>0.14991116347649686</v>
      </c>
    </row>
    <row r="15" spans="1:22" ht="63.75" thickBot="1" x14ac:dyDescent="0.3">
      <c r="A15" s="18" t="s">
        <v>21</v>
      </c>
      <c r="B15" s="34">
        <v>56748.4</v>
      </c>
      <c r="C15" s="35">
        <v>17563.8</v>
      </c>
      <c r="D15" s="36">
        <f t="shared" si="0"/>
        <v>0.30950299920350177</v>
      </c>
      <c r="E15" s="37">
        <v>161148.29999999999</v>
      </c>
      <c r="F15" s="38">
        <v>67145.100000000006</v>
      </c>
      <c r="G15" s="33">
        <f t="shared" si="1"/>
        <v>0.41666651153006273</v>
      </c>
      <c r="H15" s="37">
        <v>206658.8</v>
      </c>
      <c r="I15" s="38">
        <v>26567.200000000001</v>
      </c>
      <c r="J15" s="33">
        <f t="shared" si="2"/>
        <v>0.12855586115858605</v>
      </c>
      <c r="K15" s="37">
        <v>363909.5</v>
      </c>
      <c r="L15" s="38">
        <v>143981.9</v>
      </c>
      <c r="M15" s="33">
        <f t="shared" si="3"/>
        <v>0.39565304011024716</v>
      </c>
      <c r="N15" s="37">
        <v>16973.599999999999</v>
      </c>
      <c r="O15" s="38">
        <v>6734.2</v>
      </c>
      <c r="P15" s="33">
        <f>IF(N15=0,"-",O15/N15)</f>
        <v>0.39674553424141024</v>
      </c>
      <c r="Q15" s="37">
        <v>806159.2</v>
      </c>
      <c r="R15" s="38">
        <v>262652.79999999999</v>
      </c>
      <c r="S15" s="30">
        <f t="shared" si="5"/>
        <v>0.32580760723192143</v>
      </c>
      <c r="T15" s="37">
        <v>820688.6</v>
      </c>
      <c r="U15" s="38">
        <v>264385.90000000002</v>
      </c>
      <c r="V15" s="33">
        <f t="shared" si="6"/>
        <v>0.32215130074915144</v>
      </c>
    </row>
    <row r="16" spans="1:22" ht="32.25" thickBot="1" x14ac:dyDescent="0.3">
      <c r="A16" s="15" t="s">
        <v>17</v>
      </c>
      <c r="B16" s="39">
        <v>86390.6</v>
      </c>
      <c r="C16" s="40">
        <v>28336.1</v>
      </c>
      <c r="D16" s="36">
        <f t="shared" si="0"/>
        <v>0.32799980553439839</v>
      </c>
      <c r="E16" s="39">
        <v>161148.29999999999</v>
      </c>
      <c r="F16" s="40">
        <v>67145.100000000006</v>
      </c>
      <c r="G16" s="36">
        <f t="shared" si="1"/>
        <v>0.41666651153006273</v>
      </c>
      <c r="H16" s="39">
        <v>364375.9</v>
      </c>
      <c r="I16" s="40">
        <v>28682.7</v>
      </c>
      <c r="J16" s="36">
        <f t="shared" si="2"/>
        <v>7.8717335586683965E-2</v>
      </c>
      <c r="K16" s="39">
        <v>365636.3</v>
      </c>
      <c r="L16" s="40">
        <v>144542.6</v>
      </c>
      <c r="M16" s="36">
        <f t="shared" si="3"/>
        <v>0.39531797034375421</v>
      </c>
      <c r="N16" s="39">
        <v>15075.1</v>
      </c>
      <c r="O16" s="40">
        <v>5209.6000000000004</v>
      </c>
      <c r="P16" s="36">
        <f>IF(N16=0,"-",O16/N16)</f>
        <v>0.34557648042135708</v>
      </c>
      <c r="Q16" s="39">
        <v>993356.80000000005</v>
      </c>
      <c r="R16" s="41">
        <v>274576.8</v>
      </c>
      <c r="S16" s="30">
        <f t="shared" si="5"/>
        <v>0.2764130672886117</v>
      </c>
      <c r="T16" s="39">
        <v>1025008.8</v>
      </c>
      <c r="U16" s="40">
        <v>277533.8</v>
      </c>
      <c r="V16" s="30">
        <f t="shared" si="6"/>
        <v>0.27076235833292356</v>
      </c>
    </row>
  </sheetData>
  <mergeCells count="10">
    <mergeCell ref="Q4:S4"/>
    <mergeCell ref="T4:V4"/>
    <mergeCell ref="B1:U1"/>
    <mergeCell ref="B2:U2"/>
    <mergeCell ref="K4:M4"/>
    <mergeCell ref="A4:A5"/>
    <mergeCell ref="B4:D4"/>
    <mergeCell ref="E4:G4"/>
    <mergeCell ref="H4:J4"/>
    <mergeCell ref="N4:P4"/>
  </mergeCells>
  <pageMargins left="0.51181102362204722" right="0.11811023622047245" top="0.35433070866141736" bottom="0.15748031496062992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2023-06-15T08:58:10Z</dcterms:modified>
</cp:coreProperties>
</file>