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6" i="1" l="1"/>
  <c r="G16" i="1"/>
  <c r="V16" i="1"/>
  <c r="S16" i="1"/>
  <c r="P16" i="1"/>
  <c r="M16" i="1"/>
  <c r="J16" i="1"/>
  <c r="S15" i="1"/>
  <c r="J15" i="1"/>
  <c r="V15" i="1" l="1"/>
  <c r="P15" i="1"/>
  <c r="M15" i="1"/>
  <c r="G15" i="1"/>
  <c r="D15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P14" i="1" l="1"/>
  <c r="V14" i="1"/>
  <c r="S14" i="1"/>
  <c r="M14" i="1"/>
  <c r="J14" i="1"/>
  <c r="G14" i="1"/>
  <c r="D14" i="1"/>
</calcChain>
</file>

<file path=xl/sharedStrings.xml><?xml version="1.0" encoding="utf-8"?>
<sst xmlns="http://schemas.openxmlformats.org/spreadsheetml/2006/main" count="42" uniqueCount="24">
  <si>
    <t>Наименование муниципального образования</t>
  </si>
  <si>
    <t>Налоговые, неналоговые доходы</t>
  </si>
  <si>
    <t>Субсидии</t>
  </si>
  <si>
    <t>Субвенции</t>
  </si>
  <si>
    <t>Иные межбюджетные трансферты</t>
  </si>
  <si>
    <t>ВСЕГО ДОХОДОВ</t>
  </si>
  <si>
    <t>ВСЕГО РАСХОДОВ</t>
  </si>
  <si>
    <t>%-т исп.</t>
  </si>
  <si>
    <t>Балаганское с.п.</t>
  </si>
  <si>
    <t>Биритское с.п.</t>
  </si>
  <si>
    <t>Заславское с.п.</t>
  </si>
  <si>
    <t>Коноваловское с.п.</t>
  </si>
  <si>
    <t>Кумарейское с.п.</t>
  </si>
  <si>
    <t>Тарнопольское с.п.</t>
  </si>
  <si>
    <t>Шарагайское с.п.</t>
  </si>
  <si>
    <t>ИТОГО по сельским поселениям</t>
  </si>
  <si>
    <t>Годовой план</t>
  </si>
  <si>
    <t>Консолидированный бюджет</t>
  </si>
  <si>
    <t>тыс. рублей</t>
  </si>
  <si>
    <t xml:space="preserve">СПРАВКА ОБ ИСПОЛНЕНИИ БЮДЖЕТОВ МУНИЦИПАЛЬНЫХ ОБРАЗОВАНИЙ БАЛАГАНСКОГО РАЙОНА </t>
  </si>
  <si>
    <t>Дотации</t>
  </si>
  <si>
    <t>Муниципальное образование Балаганский район</t>
  </si>
  <si>
    <t>на 01.09.2023 (по месячным отчетам)</t>
  </si>
  <si>
    <t>Исполнено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</si>
</sst>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9" fontId="2" fillId="2" borderId="17" xfId="0" applyNumberFormat="1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Fill="1" applyBorder="1" applyAlignment="1">
      <alignment horizontal="center" vertical="center" shrinkToFit="1"/>
    </xf>
    <xf numFmtId="164" fontId="2" fillId="0" borderId="5" xfId="0" applyNumberFormat="1" applyFont="1" applyFill="1" applyBorder="1" applyAlignment="1">
      <alignment horizontal="center" vertical="center" shrinkToFit="1"/>
    </xf>
    <xf numFmtId="9" fontId="2" fillId="2" borderId="6" xfId="0" applyNumberFormat="1" applyFont="1" applyFill="1" applyBorder="1" applyAlignment="1">
      <alignment horizontal="center" vertical="center" shrinkToFit="1"/>
    </xf>
    <xf numFmtId="164" fontId="2" fillId="2" borderId="4" xfId="0" applyNumberFormat="1" applyFont="1" applyFill="1" applyBorder="1" applyAlignment="1">
      <alignment horizontal="center" vertical="center" shrinkToFit="1"/>
    </xf>
    <xf numFmtId="164" fontId="2" fillId="2" borderId="5" xfId="0" applyNumberFormat="1" applyFont="1" applyFill="1" applyBorder="1" applyAlignment="1">
      <alignment horizontal="center" vertical="center" shrinkToFit="1"/>
    </xf>
    <xf numFmtId="9" fontId="2" fillId="2" borderId="19" xfId="0" applyNumberFormat="1" applyFont="1" applyFill="1" applyBorder="1" applyAlignment="1">
      <alignment horizontal="center" vertical="center" shrinkToFit="1"/>
    </xf>
    <xf numFmtId="164" fontId="2" fillId="2" borderId="21" xfId="0" applyNumberFormat="1" applyFont="1" applyFill="1" applyBorder="1" applyAlignment="1">
      <alignment horizontal="center" vertical="center" shrinkToFit="1"/>
    </xf>
    <xf numFmtId="164" fontId="2" fillId="2" borderId="23" xfId="0" applyNumberFormat="1" applyFont="1" applyFill="1" applyBorder="1" applyAlignment="1">
      <alignment horizontal="center" vertical="center" shrinkToFit="1"/>
    </xf>
    <xf numFmtId="9" fontId="2" fillId="2" borderId="13" xfId="0" applyNumberFormat="1" applyFont="1" applyFill="1" applyBorder="1" applyAlignment="1">
      <alignment horizontal="center" vertical="center" shrinkToFit="1"/>
    </xf>
    <xf numFmtId="164" fontId="2" fillId="2" borderId="22" xfId="0" applyNumberFormat="1" applyFont="1" applyFill="1" applyBorder="1" applyAlignment="1">
      <alignment horizontal="center" vertical="center" shrinkToFit="1"/>
    </xf>
    <xf numFmtId="164" fontId="2" fillId="2" borderId="3" xfId="0" applyNumberFormat="1" applyFont="1" applyFill="1" applyBorder="1" applyAlignment="1">
      <alignment horizontal="center" vertical="center" shrinkToFit="1"/>
    </xf>
    <xf numFmtId="164" fontId="4" fillId="0" borderId="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topLeftCell="A4" workbookViewId="0">
      <selection activeCell="N12" sqref="N12"/>
    </sheetView>
  </sheetViews>
  <sheetFormatPr defaultRowHeight="15" x14ac:dyDescent="0.25"/>
  <cols>
    <col min="1" max="1" width="17.5703125" customWidth="1"/>
    <col min="2" max="2" width="10.140625" bestFit="1" customWidth="1"/>
    <col min="3" max="3" width="13.7109375" customWidth="1"/>
    <col min="4" max="4" width="12" customWidth="1"/>
    <col min="5" max="5" width="10.140625" bestFit="1" customWidth="1"/>
    <col min="6" max="6" width="11" customWidth="1"/>
    <col min="7" max="7" width="9.28515625" bestFit="1" customWidth="1"/>
    <col min="8" max="8" width="11.28515625" bestFit="1" customWidth="1"/>
    <col min="9" max="9" width="10.28515625" customWidth="1"/>
    <col min="10" max="10" width="9.42578125" bestFit="1" customWidth="1"/>
    <col min="11" max="11" width="11.28515625" bestFit="1" customWidth="1"/>
    <col min="12" max="12" width="10.7109375" customWidth="1"/>
    <col min="13" max="13" width="9.42578125" bestFit="1" customWidth="1"/>
    <col min="14" max="14" width="13.140625" bestFit="1" customWidth="1"/>
    <col min="15" max="15" width="10.42578125" customWidth="1"/>
    <col min="16" max="16" width="9.42578125" bestFit="1" customWidth="1"/>
    <col min="17" max="17" width="15.42578125" bestFit="1" customWidth="1"/>
    <col min="18" max="18" width="11" customWidth="1"/>
    <col min="19" max="19" width="9.42578125" bestFit="1" customWidth="1"/>
    <col min="20" max="20" width="15.42578125" bestFit="1" customWidth="1"/>
    <col min="21" max="21" width="10.85546875" customWidth="1"/>
    <col min="22" max="22" width="9.42578125" bestFit="1" customWidth="1"/>
  </cols>
  <sheetData>
    <row r="1" spans="1:22" x14ac:dyDescent="0.25">
      <c r="B1" s="48" t="s">
        <v>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x14ac:dyDescent="0.25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2" ht="15.75" thickBot="1" x14ac:dyDescent="0.3"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9" t="s">
        <v>18</v>
      </c>
    </row>
    <row r="4" spans="1:22" ht="59.25" customHeight="1" thickBot="1" x14ac:dyDescent="0.3">
      <c r="A4" s="50" t="s">
        <v>0</v>
      </c>
      <c r="B4" s="52" t="s">
        <v>1</v>
      </c>
      <c r="C4" s="53"/>
      <c r="D4" s="53"/>
      <c r="E4" s="54" t="s">
        <v>20</v>
      </c>
      <c r="F4" s="55"/>
      <c r="G4" s="56"/>
      <c r="H4" s="46" t="s">
        <v>2</v>
      </c>
      <c r="I4" s="46"/>
      <c r="J4" s="46"/>
      <c r="K4" s="42" t="s">
        <v>3</v>
      </c>
      <c r="L4" s="43"/>
      <c r="M4" s="43"/>
      <c r="N4" s="54" t="s">
        <v>4</v>
      </c>
      <c r="O4" s="55"/>
      <c r="P4" s="55"/>
      <c r="Q4" s="42" t="s">
        <v>5</v>
      </c>
      <c r="R4" s="43"/>
      <c r="S4" s="44"/>
      <c r="T4" s="45" t="s">
        <v>6</v>
      </c>
      <c r="U4" s="46"/>
      <c r="V4" s="47"/>
    </row>
    <row r="5" spans="1:22" ht="45.75" thickBot="1" x14ac:dyDescent="0.3">
      <c r="A5" s="51"/>
      <c r="B5" s="1" t="s">
        <v>16</v>
      </c>
      <c r="C5" s="2" t="s">
        <v>23</v>
      </c>
      <c r="D5" s="3" t="s">
        <v>7</v>
      </c>
      <c r="E5" s="1" t="s">
        <v>16</v>
      </c>
      <c r="F5" s="41" t="s">
        <v>23</v>
      </c>
      <c r="G5" s="3" t="s">
        <v>7</v>
      </c>
      <c r="H5" s="1" t="s">
        <v>16</v>
      </c>
      <c r="I5" s="41" t="s">
        <v>23</v>
      </c>
      <c r="J5" s="4" t="s">
        <v>7</v>
      </c>
      <c r="K5" s="1" t="s">
        <v>16</v>
      </c>
      <c r="L5" s="41" t="s">
        <v>23</v>
      </c>
      <c r="M5" s="4" t="s">
        <v>7</v>
      </c>
      <c r="N5" s="1" t="s">
        <v>16</v>
      </c>
      <c r="O5" s="41" t="s">
        <v>23</v>
      </c>
      <c r="P5" s="4" t="s">
        <v>7</v>
      </c>
      <c r="Q5" s="1" t="s">
        <v>16</v>
      </c>
      <c r="R5" s="41" t="s">
        <v>23</v>
      </c>
      <c r="S5" s="4" t="s">
        <v>7</v>
      </c>
      <c r="T5" s="1" t="s">
        <v>16</v>
      </c>
      <c r="U5" s="41" t="s">
        <v>23</v>
      </c>
      <c r="V5" s="5" t="s">
        <v>7</v>
      </c>
    </row>
    <row r="6" spans="1:22" ht="16.5" thickBot="1" x14ac:dyDescent="0.3">
      <c r="A6" s="6">
        <v>1</v>
      </c>
      <c r="B6" s="7">
        <v>2</v>
      </c>
      <c r="C6" s="8">
        <v>3</v>
      </c>
      <c r="D6" s="9">
        <v>4</v>
      </c>
      <c r="E6" s="10">
        <v>5</v>
      </c>
      <c r="F6" s="11">
        <v>6</v>
      </c>
      <c r="G6" s="9">
        <v>7</v>
      </c>
      <c r="H6" s="7">
        <v>8</v>
      </c>
      <c r="I6" s="8">
        <v>9</v>
      </c>
      <c r="J6" s="9">
        <v>10</v>
      </c>
      <c r="K6" s="7">
        <v>11</v>
      </c>
      <c r="L6" s="8">
        <v>12</v>
      </c>
      <c r="M6" s="9">
        <v>13</v>
      </c>
      <c r="N6" s="7">
        <v>14</v>
      </c>
      <c r="O6" s="8">
        <v>15</v>
      </c>
      <c r="P6" s="9">
        <v>16</v>
      </c>
      <c r="Q6" s="7">
        <v>17</v>
      </c>
      <c r="R6" s="8">
        <v>18</v>
      </c>
      <c r="S6" s="9">
        <v>19</v>
      </c>
      <c r="T6" s="7">
        <v>20</v>
      </c>
      <c r="U6" s="8">
        <v>21</v>
      </c>
      <c r="V6" s="12">
        <v>22</v>
      </c>
    </row>
    <row r="7" spans="1:22" ht="21" customHeight="1" x14ac:dyDescent="0.25">
      <c r="A7" s="13" t="s">
        <v>8</v>
      </c>
      <c r="B7" s="20">
        <v>16801</v>
      </c>
      <c r="C7" s="21">
        <v>11224.3</v>
      </c>
      <c r="D7" s="22">
        <f t="shared" ref="D7:D16" si="0">IF(B7=0,"-",C7/B7)</f>
        <v>0.66807332896851379</v>
      </c>
      <c r="E7" s="20">
        <v>13837.7</v>
      </c>
      <c r="F7" s="21">
        <v>8668.6</v>
      </c>
      <c r="G7" s="22">
        <f t="shared" ref="G7:G16" si="1">IF(E7=0,"-",F7/E7)</f>
        <v>0.62644803688474238</v>
      </c>
      <c r="H7" s="20">
        <v>78816</v>
      </c>
      <c r="I7" s="21">
        <v>27002.5</v>
      </c>
      <c r="J7" s="22">
        <f t="shared" ref="J7:J16" si="2">IF(H7=0,"-",I7/H7)</f>
        <v>0.34260175598863174</v>
      </c>
      <c r="K7" s="20">
        <v>499.9</v>
      </c>
      <c r="L7" s="21">
        <v>284.5</v>
      </c>
      <c r="M7" s="22">
        <f t="shared" ref="M7:M16" si="3">IF(K7=0,"-",L7/K7)</f>
        <v>0.56911382276455291</v>
      </c>
      <c r="N7" s="20">
        <v>387.9</v>
      </c>
      <c r="O7" s="21">
        <v>258.60000000000002</v>
      </c>
      <c r="P7" s="22">
        <f t="shared" ref="P7:P14" si="4">IF(N7=0,"-",O7/N7)</f>
        <v>0.66666666666666674</v>
      </c>
      <c r="Q7" s="20">
        <v>110352.4</v>
      </c>
      <c r="R7" s="21">
        <v>47501.599999999999</v>
      </c>
      <c r="S7" s="22">
        <f t="shared" ref="S7:S16" si="5">IF(Q7=0,"-",R7/Q7)</f>
        <v>0.43045371011414341</v>
      </c>
      <c r="T7" s="20">
        <v>116266.8</v>
      </c>
      <c r="U7" s="21">
        <v>48473.5</v>
      </c>
      <c r="V7" s="22">
        <f t="shared" ref="V7:V16" si="6">IF(T7=0,"-",U7/T7)</f>
        <v>0.41691609298613186</v>
      </c>
    </row>
    <row r="8" spans="1:22" ht="21.75" customHeight="1" x14ac:dyDescent="0.25">
      <c r="A8" s="13" t="s">
        <v>9</v>
      </c>
      <c r="B8" s="20">
        <v>2364.6</v>
      </c>
      <c r="C8" s="21">
        <v>1039.2</v>
      </c>
      <c r="D8" s="22">
        <f t="shared" si="0"/>
        <v>0.4394823648820097</v>
      </c>
      <c r="E8" s="20">
        <v>7721.1</v>
      </c>
      <c r="F8" s="21">
        <v>4615.2</v>
      </c>
      <c r="G8" s="22">
        <f t="shared" si="1"/>
        <v>0.59773866417997434</v>
      </c>
      <c r="H8" s="20">
        <v>1815.5</v>
      </c>
      <c r="I8" s="21">
        <v>1276.3</v>
      </c>
      <c r="J8" s="22">
        <f t="shared" si="2"/>
        <v>0.70300192784356919</v>
      </c>
      <c r="K8" s="20">
        <v>239.4</v>
      </c>
      <c r="L8" s="21">
        <v>127.6</v>
      </c>
      <c r="M8" s="22">
        <f t="shared" si="3"/>
        <v>0.53299916457811192</v>
      </c>
      <c r="N8" s="20">
        <v>111.9</v>
      </c>
      <c r="O8" s="21">
        <v>90.4</v>
      </c>
      <c r="P8" s="22">
        <f t="shared" si="4"/>
        <v>0.80786416443252906</v>
      </c>
      <c r="Q8" s="20">
        <v>12262.6</v>
      </c>
      <c r="R8" s="21">
        <v>7158.7</v>
      </c>
      <c r="S8" s="22">
        <f t="shared" si="5"/>
        <v>0.58378321073834261</v>
      </c>
      <c r="T8" s="20">
        <v>13231.5</v>
      </c>
      <c r="U8" s="21">
        <v>7581.9</v>
      </c>
      <c r="V8" s="22">
        <f t="shared" si="6"/>
        <v>0.5730189320938669</v>
      </c>
    </row>
    <row r="9" spans="1:22" ht="21" customHeight="1" x14ac:dyDescent="0.25">
      <c r="A9" s="13" t="s">
        <v>10</v>
      </c>
      <c r="B9" s="20">
        <v>2496.4</v>
      </c>
      <c r="C9" s="21">
        <v>1227.2</v>
      </c>
      <c r="D9" s="22">
        <f t="shared" si="0"/>
        <v>0.49158788655664154</v>
      </c>
      <c r="E9" s="20">
        <v>10287.299999999999</v>
      </c>
      <c r="F9" s="21">
        <v>6319.3</v>
      </c>
      <c r="G9" s="22">
        <f>IF(E9=0,"-",F9/E9)</f>
        <v>0.61428168712878994</v>
      </c>
      <c r="H9" s="20">
        <v>400</v>
      </c>
      <c r="I9" s="21">
        <v>400</v>
      </c>
      <c r="J9" s="22">
        <f t="shared" si="2"/>
        <v>1</v>
      </c>
      <c r="K9" s="20">
        <v>239.4</v>
      </c>
      <c r="L9" s="21">
        <v>137.30000000000001</v>
      </c>
      <c r="M9" s="22">
        <f t="shared" si="3"/>
        <v>0.57351712614870509</v>
      </c>
      <c r="N9" s="20">
        <v>88.2</v>
      </c>
      <c r="O9" s="21">
        <v>58.8</v>
      </c>
      <c r="P9" s="22">
        <f t="shared" si="4"/>
        <v>0.66666666666666663</v>
      </c>
      <c r="Q9" s="20">
        <v>13511.3</v>
      </c>
      <c r="R9" s="21">
        <v>8142.5</v>
      </c>
      <c r="S9" s="22">
        <f t="shared" si="5"/>
        <v>0.60264371304019604</v>
      </c>
      <c r="T9" s="20">
        <v>14821.2</v>
      </c>
      <c r="U9" s="21">
        <v>8080.5</v>
      </c>
      <c r="V9" s="22">
        <f t="shared" si="6"/>
        <v>0.54519876933041855</v>
      </c>
    </row>
    <row r="10" spans="1:22" ht="31.5" x14ac:dyDescent="0.25">
      <c r="A10" s="13" t="s">
        <v>11</v>
      </c>
      <c r="B10" s="20">
        <v>2346.6999999999998</v>
      </c>
      <c r="C10" s="21">
        <v>1724.7</v>
      </c>
      <c r="D10" s="22">
        <f t="shared" si="0"/>
        <v>0.73494694677632433</v>
      </c>
      <c r="E10" s="20">
        <v>9313.1</v>
      </c>
      <c r="F10" s="21">
        <v>5646.5</v>
      </c>
      <c r="G10" s="22">
        <f t="shared" si="1"/>
        <v>0.60629650707068539</v>
      </c>
      <c r="H10" s="20">
        <v>1910.7</v>
      </c>
      <c r="I10" s="21">
        <v>1510.8</v>
      </c>
      <c r="J10" s="22">
        <f t="shared" si="2"/>
        <v>0.79070497723347455</v>
      </c>
      <c r="K10" s="20">
        <v>239.4</v>
      </c>
      <c r="L10" s="21">
        <v>121</v>
      </c>
      <c r="M10" s="22">
        <f t="shared" si="3"/>
        <v>0.50543024227234756</v>
      </c>
      <c r="N10" s="20">
        <v>147</v>
      </c>
      <c r="O10" s="21">
        <v>97.9</v>
      </c>
      <c r="P10" s="22">
        <f t="shared" si="4"/>
        <v>0.66598639455782316</v>
      </c>
      <c r="Q10" s="20">
        <v>13956.9</v>
      </c>
      <c r="R10" s="21">
        <v>9101</v>
      </c>
      <c r="S10" s="22">
        <f t="shared" si="5"/>
        <v>0.65207890004227298</v>
      </c>
      <c r="T10" s="20">
        <v>15589.9</v>
      </c>
      <c r="U10" s="21">
        <v>9972.6</v>
      </c>
      <c r="V10" s="22">
        <f t="shared" si="6"/>
        <v>0.63968338475551478</v>
      </c>
    </row>
    <row r="11" spans="1:22" ht="31.5" x14ac:dyDescent="0.25">
      <c r="A11" s="13" t="s">
        <v>12</v>
      </c>
      <c r="B11" s="20">
        <v>1997.3</v>
      </c>
      <c r="C11" s="21">
        <v>1287.5</v>
      </c>
      <c r="D11" s="22">
        <f t="shared" si="0"/>
        <v>0.64462023732038254</v>
      </c>
      <c r="E11" s="20">
        <v>11398.3</v>
      </c>
      <c r="F11" s="21">
        <v>7145.5</v>
      </c>
      <c r="G11" s="22">
        <f t="shared" si="1"/>
        <v>0.62689172946842953</v>
      </c>
      <c r="H11" s="20">
        <v>400</v>
      </c>
      <c r="I11" s="21">
        <v>400</v>
      </c>
      <c r="J11" s="22">
        <f t="shared" si="2"/>
        <v>1</v>
      </c>
      <c r="K11" s="20">
        <v>239.4</v>
      </c>
      <c r="L11" s="21">
        <v>127.2</v>
      </c>
      <c r="M11" s="22">
        <f t="shared" si="3"/>
        <v>0.53132832080200498</v>
      </c>
      <c r="N11" s="20">
        <v>147</v>
      </c>
      <c r="O11" s="21">
        <v>97.9</v>
      </c>
      <c r="P11" s="22">
        <f t="shared" si="4"/>
        <v>0.66598639455782316</v>
      </c>
      <c r="Q11" s="20">
        <v>14181.9</v>
      </c>
      <c r="R11" s="21">
        <v>9058.1</v>
      </c>
      <c r="S11" s="22">
        <f t="shared" si="5"/>
        <v>0.63870849463047974</v>
      </c>
      <c r="T11" s="20">
        <v>17861.7</v>
      </c>
      <c r="U11" s="21">
        <v>9658.6</v>
      </c>
      <c r="V11" s="22">
        <f t="shared" si="6"/>
        <v>0.54074360223271023</v>
      </c>
    </row>
    <row r="12" spans="1:22" ht="31.5" x14ac:dyDescent="0.25">
      <c r="A12" s="13" t="s">
        <v>13</v>
      </c>
      <c r="B12" s="20">
        <v>2647.3</v>
      </c>
      <c r="C12" s="21">
        <v>1157.5</v>
      </c>
      <c r="D12" s="23">
        <f t="shared" si="0"/>
        <v>0.43723794054319493</v>
      </c>
      <c r="E12" s="20">
        <v>9853.7000000000007</v>
      </c>
      <c r="F12" s="21">
        <v>6074.7</v>
      </c>
      <c r="G12" s="23">
        <f t="shared" si="1"/>
        <v>0.61648923754528751</v>
      </c>
      <c r="H12" s="20">
        <v>74074.899999999994</v>
      </c>
      <c r="I12" s="21">
        <v>9766.2000000000007</v>
      </c>
      <c r="J12" s="23">
        <f t="shared" si="2"/>
        <v>0.13184222995913597</v>
      </c>
      <c r="K12" s="20">
        <v>174.4</v>
      </c>
      <c r="L12" s="21">
        <v>98.5</v>
      </c>
      <c r="M12" s="23">
        <f t="shared" si="3"/>
        <v>0.56479357798165131</v>
      </c>
      <c r="N12" s="20">
        <v>145.69999999999999</v>
      </c>
      <c r="O12" s="21">
        <v>98.7</v>
      </c>
      <c r="P12" s="23">
        <f t="shared" si="4"/>
        <v>0.67741935483870974</v>
      </c>
      <c r="Q12" s="20">
        <v>86896</v>
      </c>
      <c r="R12" s="21">
        <v>17195.599999999999</v>
      </c>
      <c r="S12" s="23">
        <f t="shared" si="5"/>
        <v>0.19788712944209169</v>
      </c>
      <c r="T12" s="20">
        <v>89728.5</v>
      </c>
      <c r="U12" s="21">
        <v>18808.099999999999</v>
      </c>
      <c r="V12" s="23">
        <f t="shared" si="6"/>
        <v>0.20961121605732849</v>
      </c>
    </row>
    <row r="13" spans="1:22" ht="32.25" thickBot="1" x14ac:dyDescent="0.3">
      <c r="A13" s="13" t="s">
        <v>14</v>
      </c>
      <c r="B13" s="20">
        <v>1484</v>
      </c>
      <c r="C13" s="21">
        <v>754.8</v>
      </c>
      <c r="D13" s="23">
        <f t="shared" si="0"/>
        <v>0.50862533692722367</v>
      </c>
      <c r="E13" s="20">
        <v>7659.5</v>
      </c>
      <c r="F13" s="21">
        <v>4956.3999999999996</v>
      </c>
      <c r="G13" s="23">
        <f t="shared" si="1"/>
        <v>0.64709184672628761</v>
      </c>
      <c r="H13" s="20">
        <v>300</v>
      </c>
      <c r="I13" s="21">
        <v>300</v>
      </c>
      <c r="J13" s="23">
        <f t="shared" si="2"/>
        <v>1</v>
      </c>
      <c r="K13" s="20">
        <v>174.4</v>
      </c>
      <c r="L13" s="21">
        <v>98.7</v>
      </c>
      <c r="M13" s="23">
        <f t="shared" si="3"/>
        <v>0.56594036697247707</v>
      </c>
      <c r="N13" s="20">
        <v>41.1</v>
      </c>
      <c r="O13" s="21">
        <v>27.4</v>
      </c>
      <c r="P13" s="23">
        <f t="shared" si="4"/>
        <v>0.66666666666666663</v>
      </c>
      <c r="Q13" s="20">
        <v>9659</v>
      </c>
      <c r="R13" s="21">
        <v>6137.3</v>
      </c>
      <c r="S13" s="23">
        <f t="shared" si="5"/>
        <v>0.63539703903095557</v>
      </c>
      <c r="T13" s="20">
        <v>10460.1</v>
      </c>
      <c r="U13" s="21">
        <v>6391.6</v>
      </c>
      <c r="V13" s="23">
        <f t="shared" si="6"/>
        <v>0.61104578350111372</v>
      </c>
    </row>
    <row r="14" spans="1:22" ht="53.25" customHeight="1" thickBot="1" x14ac:dyDescent="0.3">
      <c r="A14" s="14" t="s">
        <v>15</v>
      </c>
      <c r="B14" s="24">
        <f>SUM(B7:B13)</f>
        <v>30137.3</v>
      </c>
      <c r="C14" s="25">
        <f>SUM(C7:C13)</f>
        <v>18415.2</v>
      </c>
      <c r="D14" s="26">
        <f t="shared" si="0"/>
        <v>0.61104345777491686</v>
      </c>
      <c r="E14" s="27">
        <f>SUM(E7:E13)</f>
        <v>70070.7</v>
      </c>
      <c r="F14" s="28">
        <f>SUM(F7:F13)</f>
        <v>43426.2</v>
      </c>
      <c r="G14" s="29">
        <f t="shared" si="1"/>
        <v>0.61974833989099576</v>
      </c>
      <c r="H14" s="30">
        <f>SUM(H7:H13)</f>
        <v>157717.09999999998</v>
      </c>
      <c r="I14" s="31">
        <f>SUM(I7:I13)</f>
        <v>40655.800000000003</v>
      </c>
      <c r="J14" s="29">
        <f t="shared" si="2"/>
        <v>0.25777674075924556</v>
      </c>
      <c r="K14" s="30">
        <f>SUM(K7:K13)</f>
        <v>1806.3000000000002</v>
      </c>
      <c r="L14" s="31">
        <f>SUM(L7:L13)</f>
        <v>994.80000000000018</v>
      </c>
      <c r="M14" s="29">
        <f t="shared" si="3"/>
        <v>0.55073907988706194</v>
      </c>
      <c r="N14" s="30">
        <f>SUM(N7:N13)</f>
        <v>1068.8</v>
      </c>
      <c r="O14" s="31">
        <f>SUM(O7:O13)</f>
        <v>729.7</v>
      </c>
      <c r="P14" s="29">
        <f t="shared" si="4"/>
        <v>0.68272829341317376</v>
      </c>
      <c r="Q14" s="30">
        <f>SUM(Q7:Q13)</f>
        <v>260820.09999999998</v>
      </c>
      <c r="R14" s="31">
        <f>SUM(R7:R13)</f>
        <v>104294.8</v>
      </c>
      <c r="S14" s="29">
        <f t="shared" si="5"/>
        <v>0.39987255583446218</v>
      </c>
      <c r="T14" s="30">
        <f>SUM(T7:T13)</f>
        <v>277959.69999999995</v>
      </c>
      <c r="U14" s="31">
        <f>SUM(U7:U13)</f>
        <v>108966.80000000002</v>
      </c>
      <c r="V14" s="32">
        <f t="shared" si="6"/>
        <v>0.39202373581494021</v>
      </c>
    </row>
    <row r="15" spans="1:22" ht="63.75" thickBot="1" x14ac:dyDescent="0.3">
      <c r="A15" s="18" t="s">
        <v>21</v>
      </c>
      <c r="B15" s="33">
        <v>57084.1</v>
      </c>
      <c r="C15" s="34">
        <v>34331.699999999997</v>
      </c>
      <c r="D15" s="35">
        <f t="shared" si="0"/>
        <v>0.60142316336773283</v>
      </c>
      <c r="E15" s="36">
        <v>161148.29999999999</v>
      </c>
      <c r="F15" s="37">
        <v>107432.2</v>
      </c>
      <c r="G15" s="32">
        <f t="shared" si="1"/>
        <v>0.66666666666666674</v>
      </c>
      <c r="H15" s="36">
        <v>206658.8</v>
      </c>
      <c r="I15" s="37">
        <v>71302.899999999994</v>
      </c>
      <c r="J15" s="32">
        <f t="shared" si="2"/>
        <v>0.34502716555017254</v>
      </c>
      <c r="K15" s="36">
        <v>409240</v>
      </c>
      <c r="L15" s="37">
        <v>255694</v>
      </c>
      <c r="M15" s="32">
        <f t="shared" si="3"/>
        <v>0.62480207213371131</v>
      </c>
      <c r="N15" s="36">
        <v>17520.3</v>
      </c>
      <c r="O15" s="37">
        <v>11521</v>
      </c>
      <c r="P15" s="32">
        <f>IF(N15=0,"-",O15/N15)</f>
        <v>0.65758006426830595</v>
      </c>
      <c r="Q15" s="36">
        <v>852372.2</v>
      </c>
      <c r="R15" s="37">
        <v>480942.4</v>
      </c>
      <c r="S15" s="29">
        <f t="shared" si="5"/>
        <v>0.5642398942621546</v>
      </c>
      <c r="T15" s="36">
        <v>866901.6</v>
      </c>
      <c r="U15" s="37">
        <v>473488.6</v>
      </c>
      <c r="V15" s="32">
        <f t="shared" si="6"/>
        <v>0.54618494186652788</v>
      </c>
    </row>
    <row r="16" spans="1:22" ht="32.25" thickBot="1" x14ac:dyDescent="0.3">
      <c r="A16" s="15" t="s">
        <v>17</v>
      </c>
      <c r="B16" s="38">
        <v>87221</v>
      </c>
      <c r="C16" s="39">
        <v>52746.9</v>
      </c>
      <c r="D16" s="35">
        <f t="shared" si="0"/>
        <v>0.60475000286628222</v>
      </c>
      <c r="E16" s="38">
        <v>161148.29999999999</v>
      </c>
      <c r="F16" s="39">
        <v>107432.2</v>
      </c>
      <c r="G16" s="35">
        <f t="shared" si="1"/>
        <v>0.66666666666666674</v>
      </c>
      <c r="H16" s="38">
        <v>364375.8</v>
      </c>
      <c r="I16" s="39">
        <v>111958.8</v>
      </c>
      <c r="J16" s="35">
        <f t="shared" si="2"/>
        <v>0.30726189829291628</v>
      </c>
      <c r="K16" s="38">
        <v>411046.3</v>
      </c>
      <c r="L16" s="39">
        <v>256688.8</v>
      </c>
      <c r="M16" s="35">
        <f t="shared" si="3"/>
        <v>0.6244766100558502</v>
      </c>
      <c r="N16" s="38">
        <v>15673.7</v>
      </c>
      <c r="O16" s="39">
        <v>9819.1</v>
      </c>
      <c r="P16" s="35">
        <f>IF(N16=0,"-",O16/N16)</f>
        <v>0.62646981886855047</v>
      </c>
      <c r="Q16" s="38">
        <v>1040205.7</v>
      </c>
      <c r="R16" s="40">
        <v>539379.30000000005</v>
      </c>
      <c r="S16" s="29">
        <f t="shared" si="5"/>
        <v>0.5185313827832323</v>
      </c>
      <c r="T16" s="38">
        <v>1071874.7</v>
      </c>
      <c r="U16" s="39">
        <v>536557.5</v>
      </c>
      <c r="V16" s="29">
        <f t="shared" si="6"/>
        <v>0.50057856575959858</v>
      </c>
    </row>
  </sheetData>
  <mergeCells count="10">
    <mergeCell ref="A4:A5"/>
    <mergeCell ref="B4:D4"/>
    <mergeCell ref="E4:G4"/>
    <mergeCell ref="H4:J4"/>
    <mergeCell ref="N4:P4"/>
    <mergeCell ref="Q4:S4"/>
    <mergeCell ref="T4:V4"/>
    <mergeCell ref="B1:U1"/>
    <mergeCell ref="B2:U2"/>
    <mergeCell ref="K4:M4"/>
  </mergeCells>
  <pageMargins left="0.51181102362204722" right="0.11811023622047245" top="0.35433070866141736" bottom="0.15748031496062992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2023-10-02T03:20:06Z</dcterms:modified>
</cp:coreProperties>
</file>