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<sst xmlns="http://schemas.openxmlformats.org/spreadsheetml/2006/main" count="42" uniqueCount="24">
  <si>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</si>
  <si>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</si>
  <si>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</si>
  <si>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</si>
  <si>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</si>
  <si>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</si>
  <si>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</si>
  <si>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</si>
  <si>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</si>
  <si>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</si>
  <si>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</si>
  <si>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</si>
  <si>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</si>
  <si>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</si>
  <si>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</si>
  <si>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</si>
  <si>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Годовой план</t>
  </si>
  <si>
    <t>Консолидированный бюджет</t>
  </si>
  <si>
    <t>тыс. рублей</t>
  </si>
  <si>
    <t xml:space="preserve">СПРАВКА ОБ ИСПОЛНЕНИИ БЮДЖЕТОВ МУНИЦИПАЛЬНЫХ ОБРАЗОВАНИЙ БАЛАГАНСКОГО РАЙОНА </t>
  </si>
  <si>
    <t>Дотации</t>
  </si>
  <si>
    <t>Муниципальное образование Балаганский район</t>
  </si>
  <si>
    <t>на 01.12.2023 (по месячным отчетам)</t>
  </si>
  <si>
    <t>Исполнено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</si>
</sst>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center" vertical="center" shrinkToFit="1"/>
    </xf>
    <xf numFmtId="9" fontId="2" fillId="2" borderId="6" xfId="0" applyNumberFormat="1" applyFont="1" applyFill="1" applyBorder="1" applyAlignment="1">
      <alignment horizontal="center" vertical="center" shrinkToFit="1"/>
    </xf>
    <xf numFmtId="164" fontId="2" fillId="2" borderId="4" xfId="0" applyNumberFormat="1" applyFont="1" applyFill="1" applyBorder="1" applyAlignment="1">
      <alignment horizontal="center" vertical="center" shrinkToFit="1"/>
    </xf>
    <xf numFmtId="164" fontId="2" fillId="2" borderId="5" xfId="0" applyNumberFormat="1" applyFont="1" applyFill="1" applyBorder="1" applyAlignment="1">
      <alignment horizontal="center" vertical="center" shrinkToFit="1"/>
    </xf>
    <xf numFmtId="9" fontId="2" fillId="2" borderId="19" xfId="0" applyNumberFormat="1" applyFont="1" applyFill="1" applyBorder="1" applyAlignment="1">
      <alignment horizontal="center" vertical="center" shrinkToFit="1"/>
    </xf>
    <xf numFmtId="164" fontId="2" fillId="2" borderId="21" xfId="0" applyNumberFormat="1" applyFont="1" applyFill="1" applyBorder="1" applyAlignment="1">
      <alignment horizontal="center" vertical="center" shrinkToFit="1"/>
    </xf>
    <xf numFmtId="164" fontId="2" fillId="2" borderId="23" xfId="0" applyNumberFormat="1" applyFont="1" applyFill="1" applyBorder="1" applyAlignment="1">
      <alignment horizontal="center" vertical="center" shrinkToFit="1"/>
    </xf>
    <xf numFmtId="9" fontId="2" fillId="2" borderId="13" xfId="0" applyNumberFormat="1" applyFont="1" applyFill="1" applyBorder="1" applyAlignment="1">
      <alignment horizontal="center" vertical="center" shrinkToFit="1"/>
    </xf>
    <xf numFmtId="164" fontId="2" fillId="2" borderId="22" xfId="0" applyNumberFormat="1" applyFont="1" applyFill="1" applyBorder="1" applyAlignment="1">
      <alignment horizontal="center" vertical="center" shrinkToFi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D12" sqref="D12"/>
    </sheetView>
  </sheetViews>
  <sheetFormatPr defaultRowHeight="15" x14ac:dyDescent="0.25"/>
  <cols>
    <col min="1" max="1" width="17.57031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55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2" x14ac:dyDescent="0.25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ht="15.75" thickBot="1" x14ac:dyDescent="0.3"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 t="s">
        <v>18</v>
      </c>
    </row>
    <row r="4" spans="1:22" ht="59.25" customHeight="1" thickBot="1" x14ac:dyDescent="0.3">
      <c r="A4" s="42" t="s">
        <v>0</v>
      </c>
      <c r="B4" s="44" t="s">
        <v>1</v>
      </c>
      <c r="C4" s="45"/>
      <c r="D4" s="45"/>
      <c r="E4" s="46" t="s">
        <v>20</v>
      </c>
      <c r="F4" s="47"/>
      <c r="G4" s="48"/>
      <c r="H4" s="49" t="s">
        <v>2</v>
      </c>
      <c r="I4" s="49"/>
      <c r="J4" s="49"/>
      <c r="K4" s="50" t="s">
        <v>3</v>
      </c>
      <c r="L4" s="51"/>
      <c r="M4" s="51"/>
      <c r="N4" s="46" t="s">
        <v>4</v>
      </c>
      <c r="O4" s="47"/>
      <c r="P4" s="47"/>
      <c r="Q4" s="50" t="s">
        <v>5</v>
      </c>
      <c r="R4" s="51"/>
      <c r="S4" s="52"/>
      <c r="T4" s="53" t="s">
        <v>6</v>
      </c>
      <c r="U4" s="49"/>
      <c r="V4" s="54"/>
    </row>
    <row r="5" spans="1:22" ht="45.75" thickBot="1" x14ac:dyDescent="0.3">
      <c r="A5" s="43"/>
      <c r="B5" s="1" t="s">
        <v>16</v>
      </c>
      <c r="C5" s="2" t="s">
        <v>23</v>
      </c>
      <c r="D5" s="3" t="s">
        <v>7</v>
      </c>
      <c r="E5" s="1" t="s">
        <v>16</v>
      </c>
      <c r="F5" s="41" t="s">
        <v>23</v>
      </c>
      <c r="G5" s="3" t="s">
        <v>7</v>
      </c>
      <c r="H5" s="1" t="s">
        <v>16</v>
      </c>
      <c r="I5" s="41" t="s">
        <v>23</v>
      </c>
      <c r="J5" s="4" t="s">
        <v>7</v>
      </c>
      <c r="K5" s="1" t="s">
        <v>16</v>
      </c>
      <c r="L5" s="41" t="s">
        <v>23</v>
      </c>
      <c r="M5" s="4" t="s">
        <v>7</v>
      </c>
      <c r="N5" s="1" t="s">
        <v>16</v>
      </c>
      <c r="O5" s="41" t="s">
        <v>23</v>
      </c>
      <c r="P5" s="4" t="s">
        <v>7</v>
      </c>
      <c r="Q5" s="1" t="s">
        <v>16</v>
      </c>
      <c r="R5" s="41" t="s">
        <v>23</v>
      </c>
      <c r="S5" s="4" t="s">
        <v>7</v>
      </c>
      <c r="T5" s="1" t="s">
        <v>16</v>
      </c>
      <c r="U5" s="41" t="s">
        <v>23</v>
      </c>
      <c r="V5" s="5" t="s">
        <v>7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21" customHeight="1" x14ac:dyDescent="0.25">
      <c r="A7" s="13" t="s">
        <v>8</v>
      </c>
      <c r="B7" s="20">
        <v>18131.400000000001</v>
      </c>
      <c r="C7" s="21">
        <v>15274.7</v>
      </c>
      <c r="D7" s="22">
        <f t="shared" ref="D7:D16" si="0">IF(B7=0,"-",C7/B7)</f>
        <v>0.84244459887267387</v>
      </c>
      <c r="E7" s="20">
        <v>13837.7</v>
      </c>
      <c r="F7" s="21">
        <v>12545.3</v>
      </c>
      <c r="G7" s="22">
        <f t="shared" ref="G7:G16" si="1">IF(E7=0,"-",F7/E7)</f>
        <v>0.90660297592808048</v>
      </c>
      <c r="H7" s="20">
        <v>78816</v>
      </c>
      <c r="I7" s="21">
        <v>55056.800000000003</v>
      </c>
      <c r="J7" s="22">
        <f t="shared" ref="J7:J16" si="2">IF(H7=0,"-",I7/H7)</f>
        <v>0.69854851806739748</v>
      </c>
      <c r="K7" s="20">
        <v>499.9</v>
      </c>
      <c r="L7" s="21">
        <v>406.5</v>
      </c>
      <c r="M7" s="22">
        <f t="shared" ref="M7:M16" si="3">IF(K7=0,"-",L7/K7)</f>
        <v>0.81316263252650534</v>
      </c>
      <c r="N7" s="20">
        <v>387.9</v>
      </c>
      <c r="O7" s="21">
        <v>355.6</v>
      </c>
      <c r="P7" s="22">
        <f t="shared" ref="P7:P14" si="4">IF(N7=0,"-",O7/N7)</f>
        <v>0.91673111626707926</v>
      </c>
      <c r="Q7" s="20">
        <v>111750.6</v>
      </c>
      <c r="R7" s="21">
        <v>83668.5</v>
      </c>
      <c r="S7" s="22">
        <f t="shared" ref="S7:S16" si="5">IF(Q7=0,"-",R7/Q7)</f>
        <v>0.74870738949052618</v>
      </c>
      <c r="T7" s="20">
        <v>117813</v>
      </c>
      <c r="U7" s="21">
        <v>85756.5</v>
      </c>
      <c r="V7" s="22">
        <f t="shared" ref="V7:V16" si="6">IF(T7=0,"-",U7/T7)</f>
        <v>0.72790354205393293</v>
      </c>
    </row>
    <row r="8" spans="1:22" ht="21.75" customHeight="1" x14ac:dyDescent="0.25">
      <c r="A8" s="13" t="s">
        <v>9</v>
      </c>
      <c r="B8" s="20">
        <v>2701.9</v>
      </c>
      <c r="C8" s="21">
        <v>2058.6</v>
      </c>
      <c r="D8" s="22">
        <f t="shared" si="0"/>
        <v>0.76190828676116795</v>
      </c>
      <c r="E8" s="20">
        <v>7721.1</v>
      </c>
      <c r="F8" s="21">
        <v>6945.5</v>
      </c>
      <c r="G8" s="22">
        <f t="shared" si="1"/>
        <v>0.89954799186644385</v>
      </c>
      <c r="H8" s="20">
        <v>1815.5</v>
      </c>
      <c r="I8" s="21">
        <v>1815.5</v>
      </c>
      <c r="J8" s="22">
        <f t="shared" si="2"/>
        <v>1</v>
      </c>
      <c r="K8" s="20">
        <v>239.4</v>
      </c>
      <c r="L8" s="21">
        <v>183.2</v>
      </c>
      <c r="M8" s="22">
        <f t="shared" si="3"/>
        <v>0.76524644945697573</v>
      </c>
      <c r="N8" s="20">
        <v>111.9</v>
      </c>
      <c r="O8" s="21">
        <v>106.6</v>
      </c>
      <c r="P8" s="22">
        <f t="shared" si="4"/>
        <v>0.95263628239499543</v>
      </c>
      <c r="Q8" s="20">
        <v>12600.9</v>
      </c>
      <c r="R8" s="21">
        <v>11119.3</v>
      </c>
      <c r="S8" s="22">
        <f t="shared" si="5"/>
        <v>0.88242109690577653</v>
      </c>
      <c r="T8" s="20">
        <v>13586.7</v>
      </c>
      <c r="U8" s="21">
        <v>10723.5</v>
      </c>
      <c r="V8" s="22">
        <f t="shared" si="6"/>
        <v>0.78926450131378478</v>
      </c>
    </row>
    <row r="9" spans="1:22" ht="21" customHeight="1" x14ac:dyDescent="0.25">
      <c r="A9" s="13" t="s">
        <v>10</v>
      </c>
      <c r="B9" s="20">
        <v>2477.1999999999998</v>
      </c>
      <c r="C9" s="21">
        <v>1991.6</v>
      </c>
      <c r="D9" s="22">
        <f t="shared" si="0"/>
        <v>0.80397222670757307</v>
      </c>
      <c r="E9" s="20">
        <v>10287.299999999999</v>
      </c>
      <c r="F9" s="21">
        <v>9295.6</v>
      </c>
      <c r="G9" s="22">
        <f>IF(E9=0,"-",F9/E9)</f>
        <v>0.90359958395302953</v>
      </c>
      <c r="H9" s="20">
        <v>400</v>
      </c>
      <c r="I9" s="21">
        <v>400</v>
      </c>
      <c r="J9" s="22">
        <f t="shared" si="2"/>
        <v>1</v>
      </c>
      <c r="K9" s="20">
        <v>239.4</v>
      </c>
      <c r="L9" s="21">
        <v>197.1</v>
      </c>
      <c r="M9" s="22">
        <f t="shared" si="3"/>
        <v>0.82330827067669166</v>
      </c>
      <c r="N9" s="20">
        <v>88.2</v>
      </c>
      <c r="O9" s="21">
        <v>80.8</v>
      </c>
      <c r="P9" s="22">
        <f t="shared" si="4"/>
        <v>0.91609977324263037</v>
      </c>
      <c r="Q9" s="20">
        <v>13494</v>
      </c>
      <c r="R9" s="21">
        <v>11965.1</v>
      </c>
      <c r="S9" s="22">
        <f t="shared" si="5"/>
        <v>0.88669779161108642</v>
      </c>
      <c r="T9" s="20">
        <v>14803</v>
      </c>
      <c r="U9" s="21">
        <v>11032.2</v>
      </c>
      <c r="V9" s="22">
        <f t="shared" si="6"/>
        <v>0.74526785111126126</v>
      </c>
    </row>
    <row r="10" spans="1:22" ht="31.5" x14ac:dyDescent="0.25">
      <c r="A10" s="13" t="s">
        <v>11</v>
      </c>
      <c r="B10" s="20">
        <v>2346.6</v>
      </c>
      <c r="C10" s="21">
        <v>2879.3</v>
      </c>
      <c r="D10" s="22">
        <f t="shared" si="0"/>
        <v>1.2270092900366489</v>
      </c>
      <c r="E10" s="20">
        <v>9313.1</v>
      </c>
      <c r="F10" s="21">
        <v>8396.6</v>
      </c>
      <c r="G10" s="22">
        <f t="shared" si="1"/>
        <v>0.90159023311249742</v>
      </c>
      <c r="H10" s="20">
        <v>1910.7</v>
      </c>
      <c r="I10" s="21">
        <v>1910.8</v>
      </c>
      <c r="J10" s="22">
        <f t="shared" si="2"/>
        <v>1.0000523368399015</v>
      </c>
      <c r="K10" s="20">
        <v>239.4</v>
      </c>
      <c r="L10" s="21">
        <v>182.3</v>
      </c>
      <c r="M10" s="22">
        <f t="shared" si="3"/>
        <v>0.76148705096073521</v>
      </c>
      <c r="N10" s="20">
        <v>147</v>
      </c>
      <c r="O10" s="21">
        <v>134.69999999999999</v>
      </c>
      <c r="P10" s="22">
        <f t="shared" si="4"/>
        <v>0.91632653061224478</v>
      </c>
      <c r="Q10" s="20">
        <v>13958.6</v>
      </c>
      <c r="R10" s="21">
        <v>13502.4</v>
      </c>
      <c r="S10" s="22">
        <f t="shared" si="5"/>
        <v>0.9673176393048013</v>
      </c>
      <c r="T10" s="20">
        <v>15591.7</v>
      </c>
      <c r="U10" s="21">
        <v>13452.7</v>
      </c>
      <c r="V10" s="22">
        <f t="shared" si="6"/>
        <v>0.86281162413335299</v>
      </c>
    </row>
    <row r="11" spans="1:22" ht="31.5" x14ac:dyDescent="0.25">
      <c r="A11" s="13" t="s">
        <v>12</v>
      </c>
      <c r="B11" s="20">
        <v>1997.3</v>
      </c>
      <c r="C11" s="21">
        <v>2026.5</v>
      </c>
      <c r="D11" s="22">
        <f t="shared" si="0"/>
        <v>1.01461973664447</v>
      </c>
      <c r="E11" s="20">
        <v>11398.3</v>
      </c>
      <c r="F11" s="21">
        <v>10329.799999999999</v>
      </c>
      <c r="G11" s="22">
        <f t="shared" si="1"/>
        <v>0.90625795074704119</v>
      </c>
      <c r="H11" s="20">
        <v>400</v>
      </c>
      <c r="I11" s="21">
        <v>400</v>
      </c>
      <c r="J11" s="22">
        <f t="shared" si="2"/>
        <v>1</v>
      </c>
      <c r="K11" s="20">
        <v>239.4</v>
      </c>
      <c r="L11" s="21">
        <v>192.6</v>
      </c>
      <c r="M11" s="22">
        <f t="shared" si="3"/>
        <v>0.80451127819548873</v>
      </c>
      <c r="N11" s="20">
        <v>147</v>
      </c>
      <c r="O11" s="21">
        <v>134.69999999999999</v>
      </c>
      <c r="P11" s="22">
        <f t="shared" si="4"/>
        <v>0.91632653061224478</v>
      </c>
      <c r="Q11" s="20">
        <v>14183.8</v>
      </c>
      <c r="R11" s="21">
        <v>13080.9</v>
      </c>
      <c r="S11" s="22">
        <f t="shared" si="5"/>
        <v>0.92224227639983647</v>
      </c>
      <c r="T11" s="20">
        <v>17863.599999999999</v>
      </c>
      <c r="U11" s="21">
        <v>13875.1</v>
      </c>
      <c r="V11" s="22">
        <f t="shared" si="6"/>
        <v>0.77672473633534123</v>
      </c>
    </row>
    <row r="12" spans="1:22" ht="31.5" x14ac:dyDescent="0.25">
      <c r="A12" s="13" t="s">
        <v>13</v>
      </c>
      <c r="B12" s="20">
        <v>2591.1</v>
      </c>
      <c r="C12" s="21">
        <v>2059.6999999999998</v>
      </c>
      <c r="D12" s="23">
        <f t="shared" si="0"/>
        <v>0.79491335726139478</v>
      </c>
      <c r="E12" s="20">
        <v>9853.7000000000007</v>
      </c>
      <c r="F12" s="21">
        <v>8909.1</v>
      </c>
      <c r="G12" s="23">
        <f t="shared" si="1"/>
        <v>0.90413753209454317</v>
      </c>
      <c r="H12" s="20">
        <v>74074.899999999994</v>
      </c>
      <c r="I12" s="21">
        <v>27488.400000000001</v>
      </c>
      <c r="J12" s="23">
        <f t="shared" si="2"/>
        <v>0.37108926235472478</v>
      </c>
      <c r="K12" s="20">
        <v>174.4</v>
      </c>
      <c r="L12" s="21">
        <v>137.9</v>
      </c>
      <c r="M12" s="23">
        <f t="shared" si="3"/>
        <v>0.79071100917431192</v>
      </c>
      <c r="N12" s="20">
        <v>145.69999999999999</v>
      </c>
      <c r="O12" s="21">
        <v>133.9</v>
      </c>
      <c r="P12" s="23">
        <f t="shared" si="4"/>
        <v>0.91901166781056975</v>
      </c>
      <c r="Q12" s="20">
        <v>86841.3</v>
      </c>
      <c r="R12" s="21">
        <v>38728.400000000001</v>
      </c>
      <c r="S12" s="23">
        <f t="shared" si="5"/>
        <v>0.44596752927466538</v>
      </c>
      <c r="T12" s="20">
        <v>89673.8</v>
      </c>
      <c r="U12" s="21">
        <v>39039.800000000003</v>
      </c>
      <c r="V12" s="23">
        <f t="shared" si="6"/>
        <v>0.43535347002134406</v>
      </c>
    </row>
    <row r="13" spans="1:22" ht="32.25" thickBot="1" x14ac:dyDescent="0.3">
      <c r="A13" s="13" t="s">
        <v>14</v>
      </c>
      <c r="B13" s="20">
        <v>1649.1</v>
      </c>
      <c r="C13" s="21">
        <v>1272</v>
      </c>
      <c r="D13" s="23">
        <f t="shared" si="0"/>
        <v>0.77132981626341646</v>
      </c>
      <c r="E13" s="20">
        <v>7659.5</v>
      </c>
      <c r="F13" s="21">
        <v>6984.4</v>
      </c>
      <c r="G13" s="23">
        <f t="shared" si="1"/>
        <v>0.91186108753835105</v>
      </c>
      <c r="H13" s="20">
        <v>300</v>
      </c>
      <c r="I13" s="21">
        <v>300</v>
      </c>
      <c r="J13" s="23">
        <f t="shared" si="2"/>
        <v>1</v>
      </c>
      <c r="K13" s="20">
        <v>174.4</v>
      </c>
      <c r="L13" s="21">
        <v>141.80000000000001</v>
      </c>
      <c r="M13" s="23">
        <f t="shared" si="3"/>
        <v>0.81307339449541294</v>
      </c>
      <c r="N13" s="20">
        <v>41.1</v>
      </c>
      <c r="O13" s="21">
        <v>37.700000000000003</v>
      </c>
      <c r="P13" s="23">
        <f t="shared" si="4"/>
        <v>0.91727493917274938</v>
      </c>
      <c r="Q13" s="20">
        <v>9808.2999999999993</v>
      </c>
      <c r="R13" s="21">
        <v>8727.7999999999993</v>
      </c>
      <c r="S13" s="23">
        <f t="shared" si="5"/>
        <v>0.8898381982606568</v>
      </c>
      <c r="T13" s="20">
        <v>10528.8</v>
      </c>
      <c r="U13" s="21">
        <v>8245.2000000000007</v>
      </c>
      <c r="V13" s="23">
        <f t="shared" si="6"/>
        <v>0.78310918623204939</v>
      </c>
    </row>
    <row r="14" spans="1:22" ht="53.25" customHeight="1" thickBot="1" x14ac:dyDescent="0.3">
      <c r="A14" s="14" t="s">
        <v>15</v>
      </c>
      <c r="B14" s="24">
        <f>SUM(B7:B13)</f>
        <v>31894.6</v>
      </c>
      <c r="C14" s="25">
        <f>SUM(C7:C13)</f>
        <v>27562.399999999998</v>
      </c>
      <c r="D14" s="26">
        <f t="shared" si="0"/>
        <v>0.86417136443159659</v>
      </c>
      <c r="E14" s="27">
        <f>SUM(E7:E13)</f>
        <v>70070.7</v>
      </c>
      <c r="F14" s="28">
        <f>SUM(F7:F13)</f>
        <v>63406.3</v>
      </c>
      <c r="G14" s="29">
        <f t="shared" si="1"/>
        <v>0.90489034646435684</v>
      </c>
      <c r="H14" s="30">
        <f>SUM(H7:H13)</f>
        <v>157717.09999999998</v>
      </c>
      <c r="I14" s="31">
        <f>SUM(I7:I13)</f>
        <v>87371.5</v>
      </c>
      <c r="J14" s="29">
        <f t="shared" si="2"/>
        <v>0.55397607488344647</v>
      </c>
      <c r="K14" s="30">
        <f>SUM(K7:K13)</f>
        <v>1806.3000000000002</v>
      </c>
      <c r="L14" s="31">
        <f>SUM(L7:L13)</f>
        <v>1441.4</v>
      </c>
      <c r="M14" s="29">
        <f t="shared" si="3"/>
        <v>0.79798483086973371</v>
      </c>
      <c r="N14" s="30">
        <f>SUM(N7:N13)</f>
        <v>1068.8</v>
      </c>
      <c r="O14" s="31">
        <f>SUM(O7:O13)</f>
        <v>984.00000000000011</v>
      </c>
      <c r="P14" s="29">
        <f t="shared" si="4"/>
        <v>0.92065868263473072</v>
      </c>
      <c r="Q14" s="30">
        <f>SUM(Q7:Q13)</f>
        <v>262637.5</v>
      </c>
      <c r="R14" s="31">
        <f>SUM(R7:R13)</f>
        <v>180792.4</v>
      </c>
      <c r="S14" s="29">
        <f t="shared" si="5"/>
        <v>0.68837237637428017</v>
      </c>
      <c r="T14" s="30">
        <f>SUM(T7:T13)</f>
        <v>279860.60000000003</v>
      </c>
      <c r="U14" s="31">
        <f>SUM(U7:U13)</f>
        <v>182125</v>
      </c>
      <c r="V14" s="32">
        <f t="shared" si="6"/>
        <v>0.6507704192730237</v>
      </c>
    </row>
    <row r="15" spans="1:22" ht="63.75" thickBot="1" x14ac:dyDescent="0.3">
      <c r="A15" s="18" t="s">
        <v>21</v>
      </c>
      <c r="B15" s="33">
        <v>58812.800000000003</v>
      </c>
      <c r="C15" s="34">
        <v>46842.1</v>
      </c>
      <c r="D15" s="35">
        <f t="shared" si="0"/>
        <v>0.79646097448174535</v>
      </c>
      <c r="E15" s="36">
        <v>205034.3</v>
      </c>
      <c r="F15" s="37">
        <v>176976.5</v>
      </c>
      <c r="G15" s="32">
        <f t="shared" si="1"/>
        <v>0.86315557933477471</v>
      </c>
      <c r="H15" s="36">
        <v>205879.2</v>
      </c>
      <c r="I15" s="37">
        <v>113117.4</v>
      </c>
      <c r="J15" s="32">
        <f t="shared" si="2"/>
        <v>0.54943578564517437</v>
      </c>
      <c r="K15" s="36">
        <v>409254.40000000002</v>
      </c>
      <c r="L15" s="37">
        <v>345998</v>
      </c>
      <c r="M15" s="32">
        <f t="shared" si="3"/>
        <v>0.84543501548181277</v>
      </c>
      <c r="N15" s="36">
        <v>17520.3</v>
      </c>
      <c r="O15" s="37">
        <v>14459.1</v>
      </c>
      <c r="P15" s="32">
        <f>IF(N15=0,"-",O15/N15)</f>
        <v>0.82527696443554055</v>
      </c>
      <c r="Q15" s="36">
        <v>897181.6</v>
      </c>
      <c r="R15" s="37">
        <v>697681.7</v>
      </c>
      <c r="S15" s="29">
        <f t="shared" si="5"/>
        <v>0.77763710267798625</v>
      </c>
      <c r="T15" s="36">
        <v>911422.9</v>
      </c>
      <c r="U15" s="37">
        <v>689096.6</v>
      </c>
      <c r="V15" s="32">
        <f t="shared" si="6"/>
        <v>0.75606680499250123</v>
      </c>
    </row>
    <row r="16" spans="1:22" ht="32.25" thickBot="1" x14ac:dyDescent="0.3">
      <c r="A16" s="15" t="s">
        <v>17</v>
      </c>
      <c r="B16" s="38">
        <v>90707.4</v>
      </c>
      <c r="C16" s="39">
        <v>74404.399999999994</v>
      </c>
      <c r="D16" s="35">
        <f t="shared" si="0"/>
        <v>0.82026824713308943</v>
      </c>
      <c r="E16" s="38">
        <v>205034.3</v>
      </c>
      <c r="F16" s="39">
        <v>176976.5</v>
      </c>
      <c r="G16" s="35">
        <f t="shared" si="1"/>
        <v>0.86315557933477471</v>
      </c>
      <c r="H16" s="38">
        <v>363596.2</v>
      </c>
      <c r="I16" s="39">
        <v>200488.8</v>
      </c>
      <c r="J16" s="35">
        <f t="shared" si="2"/>
        <v>0.55140510269359244</v>
      </c>
      <c r="K16" s="38">
        <v>411060.7</v>
      </c>
      <c r="L16" s="39">
        <v>347439.4</v>
      </c>
      <c r="M16" s="35">
        <f t="shared" si="3"/>
        <v>0.84522650790990239</v>
      </c>
      <c r="N16" s="38">
        <v>15673.7</v>
      </c>
      <c r="O16" s="39">
        <v>12634.7</v>
      </c>
      <c r="P16" s="35">
        <f>IF(N16=0,"-",O16/N16)</f>
        <v>0.80610832158328927</v>
      </c>
      <c r="Q16" s="38">
        <v>1086832.8999999999</v>
      </c>
      <c r="R16" s="40">
        <v>812259.3</v>
      </c>
      <c r="S16" s="29">
        <f t="shared" si="5"/>
        <v>0.7473635551518546</v>
      </c>
      <c r="T16" s="38">
        <v>1118297.3</v>
      </c>
      <c r="U16" s="39">
        <v>805006.9</v>
      </c>
      <c r="V16" s="29">
        <f t="shared" si="6"/>
        <v>0.71985052633141478</v>
      </c>
    </row>
  </sheetData>
  <mergeCells count="10">
    <mergeCell ref="Q4:S4"/>
    <mergeCell ref="T4:V4"/>
    <mergeCell ref="B1:U1"/>
    <mergeCell ref="B2:U2"/>
    <mergeCell ref="K4:M4"/>
    <mergeCell ref="A4:A5"/>
    <mergeCell ref="B4:D4"/>
    <mergeCell ref="E4:G4"/>
    <mergeCell ref="H4:J4"/>
    <mergeCell ref="N4:P4"/>
  </mergeCells>
  <pageMargins left="0.51181102362204722" right="0.11811023622047245" top="0.35433070866141736" bottom="0.15748031496062992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2023-12-18T03:37:15Z</dcterms:modified>
</cp:coreProperties>
</file>