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9035" windowHeight="11745"/>
  </bookViews>
  <sheets>
    <sheet name="на 01.02.2023г." sheetId="1" r:id="rId1"/>
  </sheets>
  <calcPr calcId="144525"/>
</workbook>
</file>

<file path=xl/calcChain.xml><?xml version="1.0" encoding="utf-8"?>
<calcChain xmlns="http://schemas.openxmlformats.org/spreadsheetml/2006/main">
  <c r="D56" i="1" l="1"/>
  <c r="C56" i="1"/>
  <c r="E39" i="1"/>
  <c r="E38" i="1"/>
  <c r="E37" i="1"/>
  <c r="E36" i="1"/>
  <c r="E31" i="1"/>
  <c r="D30" i="1"/>
  <c r="C30" i="1"/>
  <c r="E29" i="1"/>
  <c r="D42" i="1" l="1"/>
  <c r="C9" i="1" l="1"/>
  <c r="D9" i="1"/>
  <c r="C51" i="1" l="1"/>
  <c r="D48" i="1" l="1"/>
  <c r="C48" i="1"/>
  <c r="D51" i="1"/>
  <c r="E54" i="1"/>
  <c r="D16" i="1" l="1"/>
  <c r="C16" i="1"/>
  <c r="E23" i="1" l="1"/>
  <c r="E30" i="1" l="1"/>
  <c r="E22" i="1"/>
  <c r="C42" i="1"/>
  <c r="E14" i="1"/>
  <c r="D24" i="1" l="1"/>
  <c r="E55" i="1"/>
  <c r="E53" i="1"/>
  <c r="E52" i="1"/>
  <c r="E49" i="1"/>
  <c r="E47" i="1"/>
  <c r="E46" i="1"/>
  <c r="E43" i="1"/>
  <c r="E41" i="1"/>
  <c r="E40" i="1"/>
  <c r="C24" i="1"/>
  <c r="E28" i="1"/>
  <c r="E27" i="1"/>
  <c r="E25" i="1"/>
  <c r="E15" i="1"/>
  <c r="E13" i="1"/>
  <c r="E35" i="1"/>
  <c r="E26" i="1"/>
  <c r="E12" i="1"/>
  <c r="E11" i="1"/>
  <c r="E10" i="1"/>
  <c r="E21" i="1"/>
  <c r="E20" i="1"/>
  <c r="E19" i="1"/>
  <c r="E18" i="1"/>
  <c r="E17" i="1"/>
  <c r="E48" i="1" l="1"/>
  <c r="E42" i="1"/>
  <c r="E51" i="1"/>
  <c r="E24" i="1"/>
  <c r="E16" i="1"/>
  <c r="E9" i="1"/>
  <c r="E56" i="1" l="1"/>
</calcChain>
</file>

<file path=xl/sharedStrings.xml><?xml version="1.0" encoding="utf-8"?>
<sst xmlns="http://schemas.openxmlformats.org/spreadsheetml/2006/main" count="104" uniqueCount="104">
  <si>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</si>
  <si>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</si>
  <si>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</si>
  <si>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</si>
  <si>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</si>
  <si>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</si>
  <si>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</si>
  <si>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</si>
  <si>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</si>
  <si>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</si>
  <si>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</si>
  <si>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</si>
  <si>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</si>
  <si>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</si>
  <si>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</si>
  <si>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</si>
  <si>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</si>
  <si>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</si>
  <si>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</si>
  <si>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</si>
  <si>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</si>
  <si>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</si>
  <si>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</si>
  <si>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</si>
  <si>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</si>
  <si>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</si>
  <si>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</si>
  <si>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</si>
  <si>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</si>
  <si>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</si>
  <si>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</si>
  <si>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</si>
  <si>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</si>
  <si>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19.</t>
  </si>
  <si>
    <t xml:space="preserve"> Исполнение, %</t>
  </si>
  <si>
    <t>№  п/п</t>
  </si>
  <si>
    <t>Итого</t>
  </si>
  <si>
    <t>1</t>
  </si>
  <si>
    <t>5=гр.4/гр.3*100</t>
  </si>
  <si>
    <t>20.</t>
  </si>
  <si>
    <t>2.6.</t>
  </si>
  <si>
    <t>3.1.</t>
  </si>
  <si>
    <t>2.7.</t>
  </si>
  <si>
    <t>Информация об  исполнении муниципальных программ и подпрограмм муниципального образования Балаганский район по состоянию на 01.02.2023 года</t>
  </si>
  <si>
    <t>План на 2023 год</t>
  </si>
  <si>
    <t xml:space="preserve">   Факт  на 01.02.2023г. </t>
  </si>
  <si>
    <t xml:space="preserve">Муниципальная программа "Развитие культуры и искусства в Балаганском районе на 2023-2028  годы" </t>
  </si>
  <si>
    <t>Муниципальная программа "Молодёжь муниципального образования Балаганский район на 2023-2028  годы"</t>
  </si>
  <si>
    <t>Муниципальная программа "Устойчивое развитие сельских территорий в муниципальном образовании Балаганский район на 2023-2028 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</si>
  <si>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</si>
  <si>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2023-2028  годы"</t>
  </si>
  <si>
    <t>Муниципальная программа "Улучшение условий и охраны труда в муниципальном образовании Балаганский район  на 2023-2028 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</si>
  <si>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 годы" </t>
  </si>
  <si>
    <t>Муниципальная программа "Улучшение качества жизни граждан пожилого возраста  в муниципальном образовании Балаганский район на 2023-2028 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</si>
  <si>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 годы"</t>
  </si>
  <si>
    <t xml:space="preserve">Муниципальная программа "Развитие физической культуры и  спорта в муниципальном образовании Балаганский район на 2023-2028  годы"  </t>
  </si>
  <si>
    <t>Муниципальная программа "Управление муниципальными финансами муниципального образования Балаганский район на 2023-2028  годы"</t>
  </si>
  <si>
    <t>Муниципальная программа "Управление муниципальным имуществом муниципального образования Балаганский район на 2023-2028  годы"</t>
  </si>
  <si>
    <t>Муниципальная программа "Аппаратно-программный комплекс "Безопасный город" в муниципальном образовании Балаганский район на 2023-2028  годы"</t>
  </si>
  <si>
    <t>Муниципальная программа "Противодействие коррупции в муниципальном образовании Балаганский район на 2023-2028  годы"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</si>
  <si>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2023-2028  годы" </t>
  </si>
  <si>
    <t>Муниципальная программа "Сельское хозяйство в муниципальном образовании Балаганский район на 2023-2028  годы"</t>
  </si>
  <si>
    <t>5.1.</t>
  </si>
  <si>
    <t>5.2.</t>
  </si>
  <si>
    <t>5.3.</t>
  </si>
  <si>
    <t>Подпрограмма "Устойчивое развитие инфраструктуры учреждений муниципального образования Балаганский район на 2023-2028 годы"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</si>
  <si>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</si>
  <si>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Подпрограмма "Устойчивое развитие инфраструктуры учреждений культуры муниципального образования Балаганский район на 2023-2028 годы"</t>
  </si>
  <si>
    <t xml:space="preserve">Подпрограмма "Развитие общего образования Балаганского района  на 2023-2028  годы" </t>
  </si>
  <si>
    <t>Подпрограмма "Библиотечное дело в муниципальном образовании Балаганский район на 2023-2028  годы"</t>
  </si>
  <si>
    <t xml:space="preserve">Подпрограмма  "Музейное дело в муниципальном образовании Балаганский район на 2023-2028 годы" </t>
  </si>
  <si>
    <t>Подпрограмма  "Культурный досуг населения в муниципальном образовании Балаганский район на 2023-2028  годы"</t>
  </si>
  <si>
    <t>Подпрограмма  "Дополнительное образование детей в сфере культуры  в муниципальном образовании Балаганский район на 2023-2028 годы"</t>
  </si>
  <si>
    <t xml:space="preserve">Подпрограмма  "Совершенствование государственного управления в сфере культуры в муниципальном образовании Балаганский район на 2023-2028  годы" </t>
  </si>
  <si>
    <t>Подпрограмма "Безопасность учреждений культуры в муниципальном образовании Балаганский район на 2023-2028  годы"</t>
  </si>
  <si>
    <t xml:space="preserve">Подпрограмма  " Профилактика  ВИЧ-инфекции в муниципальном образовании Балаганский район на 2023-2028  годы"  </t>
  </si>
  <si>
    <t>Подпрограмма 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 годы"</t>
  </si>
  <si>
    <t xml:space="preserve">Подпрограмма  "Патриотическое воспитание детей и молодёжи муниципального образования Балаганский район на 2023-2028  годы" </t>
  </si>
  <si>
    <t xml:space="preserve">Подпрограмма  "Профилактика туберкулеза в муниципальном образовании Балаганский район на 2023-2028  годы" 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</si>
  <si>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</si>
  <si>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14.1.</t>
  </si>
  <si>
    <t>14.2.</t>
  </si>
  <si>
    <t>14.3</t>
  </si>
  <si>
    <t>17.1.</t>
  </si>
  <si>
    <t>17.2.</t>
  </si>
  <si>
    <t>19.1.</t>
  </si>
  <si>
    <t>19.2.</t>
  </si>
  <si>
    <t>19.3.</t>
  </si>
  <si>
    <t xml:space="preserve">Подпрограмма  "Развитие физической культуры и массового спорта в муниципальном образовании Балаганский район на 2023-2028  годы"  </t>
  </si>
  <si>
    <t>Подпрограмма "Создание условий для финансовой устойчивости бюджетов поселений Балаганского района на 2023-2028 годы"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</si>
  <si>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</si>
  <si>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Подпрограмма "Развитие дополнительного образования детей Балаганского района на 2023-2028 годы"</t>
  </si>
  <si>
    <t>Подпрограмма "Отдых и оздоровление детей  в муниципальном образовании Балаганский район на 2023-2028  годы"</t>
  </si>
  <si>
    <t>Подпрограмма "Совершенствование государственного управления в сфере образования на 2023-2028 годы"</t>
  </si>
  <si>
    <t>Подпрограмма "Безопасность  образовательных  учреждений в муниципальном образовании Балаганский  район на 2023-2028 годы"</t>
  </si>
  <si>
    <t>Подпрограмма "Развитие дошкольного образования Балаганского района  на 2023-2028 годы"</t>
  </si>
  <si>
    <t>Муниципальная программа "Развитие образования Балаганского района на 2023-2028 годы"</t>
  </si>
  <si>
    <t>Подпрограмма "Энергосбережение и повышение энергетической  эффективности  в муниципальных общеобразовательных учреждениях Балаганского района на  2023-2028  годы"</t>
  </si>
  <si>
    <t xml:space="preserve">Подпрограмма "Энергосбережение и повышение энергетической эффективности в муниципальных учреждениях культуры  Балаганского района на 2023-2028  годы" </t>
  </si>
  <si>
    <t xml:space="preserve">Подпрограмма "Энергосбережение и повышение энергетической эффективности в администрации муниципального образования  Балаганский район на 2023-2028  годы" 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</si>
  <si>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</si>
  <si>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Подпрограмма "Развитие спортивной инфраструктуры и материально-технической базы в муниципальном образовании Балаганский район на 2023-2028 годы"  </t>
  </si>
  <si>
    <t>Муниципальная программа "Защита  окружающей  среды в муниципальном образовании Балаганский  район на 2023-2028  годы"</t>
  </si>
  <si>
    <t xml:space="preserve">Подпрограмма  "Хозяйственная деятельность учреждений культуры в муниципальном образовании Балаганский район на 2023-2028 годы"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</si>
</sst>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5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9" xfId="0" applyNumberFormat="1" applyFont="1" applyFill="1" applyBorder="1" applyAlignment="1" applyProtection="1">
      <alignment horizontal="right" wrapText="1"/>
    </xf>
    <xf numFmtId="49" fontId="5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4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40" workbookViewId="0">
      <selection activeCell="B53" sqref="B53"/>
    </sheetView>
  </sheetViews>
  <sheetFormatPr defaultRowHeight="14.25" x14ac:dyDescent="0.2"/>
  <cols>
    <col min="1" max="1" width="5.28515625" style="3" customWidth="1"/>
    <col min="2" max="2" width="118.42578125" style="3" customWidth="1"/>
    <col min="3" max="3" width="16.7109375" style="3" customWidth="1"/>
    <col min="4" max="4" width="17.28515625" style="3" customWidth="1"/>
    <col min="5" max="5" width="14.42578125" style="3" customWidth="1"/>
    <col min="6" max="16384" width="9.140625" style="3"/>
  </cols>
  <sheetData>
    <row r="1" spans="1:6" ht="14.25" customHeight="1" x14ac:dyDescent="0.25">
      <c r="A1" s="39" t="s">
        <v>43</v>
      </c>
      <c r="B1" s="40"/>
      <c r="C1" s="40"/>
      <c r="D1" s="40"/>
      <c r="E1" s="40"/>
      <c r="F1" s="2"/>
    </row>
    <row r="2" spans="1:6" ht="51" customHeight="1" x14ac:dyDescent="0.25">
      <c r="A2" s="40"/>
      <c r="B2" s="40"/>
      <c r="C2" s="40"/>
      <c r="D2" s="40"/>
      <c r="E2" s="40"/>
      <c r="F2" s="2"/>
    </row>
    <row r="3" spans="1:6" x14ac:dyDescent="0.2">
      <c r="E3" s="3" t="s">
        <v>27</v>
      </c>
    </row>
    <row r="4" spans="1:6" x14ac:dyDescent="0.2">
      <c r="A4" s="36" t="s">
        <v>35</v>
      </c>
      <c r="B4" s="43" t="s">
        <v>0</v>
      </c>
      <c r="C4" s="44" t="s">
        <v>44</v>
      </c>
      <c r="D4" s="44" t="s">
        <v>45</v>
      </c>
      <c r="E4" s="36" t="s">
        <v>34</v>
      </c>
    </row>
    <row r="5" spans="1:6" x14ac:dyDescent="0.2">
      <c r="A5" s="37"/>
      <c r="B5" s="43"/>
      <c r="C5" s="45"/>
      <c r="D5" s="45"/>
      <c r="E5" s="37"/>
    </row>
    <row r="6" spans="1:6" ht="12.75" customHeight="1" x14ac:dyDescent="0.2">
      <c r="A6" s="37"/>
      <c r="B6" s="43"/>
      <c r="C6" s="45"/>
      <c r="D6" s="45"/>
      <c r="E6" s="37"/>
    </row>
    <row r="7" spans="1:6" ht="9.75" customHeight="1" x14ac:dyDescent="0.2">
      <c r="A7" s="38"/>
      <c r="B7" s="43"/>
      <c r="C7" s="46"/>
      <c r="D7" s="46"/>
      <c r="E7" s="38"/>
    </row>
    <row r="8" spans="1:6" ht="19.5" customHeight="1" x14ac:dyDescent="0.2">
      <c r="A8" s="4" t="s">
        <v>37</v>
      </c>
      <c r="B8" s="5">
        <v>2</v>
      </c>
      <c r="C8" s="6">
        <v>3</v>
      </c>
      <c r="D8" s="6">
        <v>4</v>
      </c>
      <c r="E8" s="7" t="s">
        <v>38</v>
      </c>
    </row>
    <row r="9" spans="1:6" ht="21" customHeight="1" x14ac:dyDescent="0.2">
      <c r="A9" s="8" t="s">
        <v>26</v>
      </c>
      <c r="B9" s="9" t="s">
        <v>96</v>
      </c>
      <c r="C9" s="10">
        <f>SUM(C10:C15)</f>
        <v>379026553.73000002</v>
      </c>
      <c r="D9" s="10">
        <f>SUM(D10:D15)</f>
        <v>7676988.71</v>
      </c>
      <c r="E9" s="11">
        <f t="shared" ref="E9:E14" si="0">D9/C9*100</f>
        <v>2.0254487804220469</v>
      </c>
    </row>
    <row r="10" spans="1:6" ht="15" customHeight="1" x14ac:dyDescent="0.2">
      <c r="A10" s="12" t="s">
        <v>1</v>
      </c>
      <c r="B10" s="13" t="s">
        <v>95</v>
      </c>
      <c r="C10" s="14">
        <v>88778400</v>
      </c>
      <c r="D10" s="14">
        <v>1917281.66</v>
      </c>
      <c r="E10" s="15">
        <f t="shared" si="0"/>
        <v>2.159626282969731</v>
      </c>
    </row>
    <row r="11" spans="1:6" ht="15" customHeight="1" x14ac:dyDescent="0.2">
      <c r="A11" s="12" t="s">
        <v>2</v>
      </c>
      <c r="B11" s="13" t="s">
        <v>68</v>
      </c>
      <c r="C11" s="14">
        <v>261375500</v>
      </c>
      <c r="D11" s="14">
        <v>5210901.1100000003</v>
      </c>
      <c r="E11" s="15">
        <f t="shared" si="0"/>
        <v>1.9936455826961594</v>
      </c>
    </row>
    <row r="12" spans="1:6" ht="13.5" customHeight="1" x14ac:dyDescent="0.2">
      <c r="A12" s="12" t="s">
        <v>3</v>
      </c>
      <c r="B12" s="13" t="s">
        <v>91</v>
      </c>
      <c r="C12" s="14">
        <v>11442850</v>
      </c>
      <c r="D12" s="14">
        <v>340085.18</v>
      </c>
      <c r="E12" s="15">
        <f t="shared" si="0"/>
        <v>2.9720321423421612</v>
      </c>
    </row>
    <row r="13" spans="1:6" ht="15.75" customHeight="1" x14ac:dyDescent="0.2">
      <c r="A13" s="12" t="s">
        <v>4</v>
      </c>
      <c r="B13" s="13" t="s">
        <v>92</v>
      </c>
      <c r="C13" s="14">
        <v>863000</v>
      </c>
      <c r="D13" s="14">
        <v>0</v>
      </c>
      <c r="E13" s="15">
        <f t="shared" si="0"/>
        <v>0</v>
      </c>
    </row>
    <row r="14" spans="1:6" ht="18" customHeight="1" x14ac:dyDescent="0.2">
      <c r="A14" s="12" t="s">
        <v>5</v>
      </c>
      <c r="B14" s="13" t="s">
        <v>93</v>
      </c>
      <c r="C14" s="14">
        <v>7565860.7300000004</v>
      </c>
      <c r="D14" s="14">
        <v>208720.76</v>
      </c>
      <c r="E14" s="15">
        <f t="shared" si="0"/>
        <v>2.758717976031261</v>
      </c>
    </row>
    <row r="15" spans="1:6" ht="28.5" x14ac:dyDescent="0.2">
      <c r="A15" s="12" t="s">
        <v>28</v>
      </c>
      <c r="B15" s="16" t="s">
        <v>94</v>
      </c>
      <c r="C15" s="14">
        <v>9000943</v>
      </c>
      <c r="D15" s="14">
        <v>0</v>
      </c>
      <c r="E15" s="15">
        <f t="shared" ref="E15:E20" si="1">D15/C15*100</f>
        <v>0</v>
      </c>
    </row>
    <row r="16" spans="1:6" ht="17.25" customHeight="1" x14ac:dyDescent="0.2">
      <c r="A16" s="1" t="s">
        <v>6</v>
      </c>
      <c r="B16" s="17" t="s">
        <v>46</v>
      </c>
      <c r="C16" s="10">
        <f>SUM(C17:C23)</f>
        <v>45071500</v>
      </c>
      <c r="D16" s="10">
        <f>SUM(D17:D23)</f>
        <v>1226597.55</v>
      </c>
      <c r="E16" s="11">
        <f t="shared" si="1"/>
        <v>2.7214482544401672</v>
      </c>
    </row>
    <row r="17" spans="1:12" ht="15.75" customHeight="1" x14ac:dyDescent="0.2">
      <c r="A17" s="18" t="s">
        <v>7</v>
      </c>
      <c r="B17" s="16" t="s">
        <v>69</v>
      </c>
      <c r="C17" s="14">
        <v>12992300</v>
      </c>
      <c r="D17" s="14">
        <v>301332.3</v>
      </c>
      <c r="E17" s="15">
        <f t="shared" si="1"/>
        <v>2.3193145170601048</v>
      </c>
    </row>
    <row r="18" spans="1:12" ht="14.25" customHeight="1" x14ac:dyDescent="0.2">
      <c r="A18" s="18" t="s">
        <v>8</v>
      </c>
      <c r="B18" s="16" t="s">
        <v>70</v>
      </c>
      <c r="C18" s="14">
        <v>1364900</v>
      </c>
      <c r="D18" s="14">
        <v>25584.73</v>
      </c>
      <c r="E18" s="15">
        <f t="shared" si="1"/>
        <v>1.8744765184262584</v>
      </c>
    </row>
    <row r="19" spans="1:12" ht="18.75" customHeight="1" x14ac:dyDescent="0.2">
      <c r="A19" s="18" t="s">
        <v>9</v>
      </c>
      <c r="B19" s="19" t="s">
        <v>71</v>
      </c>
      <c r="C19" s="14">
        <v>12031800</v>
      </c>
      <c r="D19" s="14">
        <v>362479.96</v>
      </c>
      <c r="E19" s="15">
        <f t="shared" si="1"/>
        <v>3.0126827241144305</v>
      </c>
    </row>
    <row r="20" spans="1:12" ht="28.5" customHeight="1" x14ac:dyDescent="0.2">
      <c r="A20" s="18" t="s">
        <v>10</v>
      </c>
      <c r="B20" s="20" t="s">
        <v>72</v>
      </c>
      <c r="C20" s="14">
        <v>5294600</v>
      </c>
      <c r="D20" s="14">
        <v>43635.6</v>
      </c>
      <c r="E20" s="15">
        <f t="shared" si="1"/>
        <v>0.82415291051259765</v>
      </c>
      <c r="J20" s="21"/>
      <c r="L20" s="21"/>
    </row>
    <row r="21" spans="1:12" ht="26.25" customHeight="1" x14ac:dyDescent="0.2">
      <c r="A21" s="18" t="s">
        <v>11</v>
      </c>
      <c r="B21" s="13" t="s">
        <v>73</v>
      </c>
      <c r="C21" s="14">
        <v>1993000</v>
      </c>
      <c r="D21" s="14">
        <v>37965.160000000003</v>
      </c>
      <c r="E21" s="15">
        <f>SUM(D21/C21)*100</f>
        <v>1.9049252383341697</v>
      </c>
    </row>
    <row r="22" spans="1:12" ht="26.25" customHeight="1" x14ac:dyDescent="0.2">
      <c r="A22" s="18" t="s">
        <v>40</v>
      </c>
      <c r="B22" s="13" t="s">
        <v>103</v>
      </c>
      <c r="C22" s="14">
        <v>10970900</v>
      </c>
      <c r="D22" s="14">
        <v>455599.8</v>
      </c>
      <c r="E22" s="15">
        <f>SUM(D22/C22)*100</f>
        <v>4.1528024136579491</v>
      </c>
    </row>
    <row r="23" spans="1:12" ht="26.25" customHeight="1" x14ac:dyDescent="0.2">
      <c r="A23" s="18" t="s">
        <v>42</v>
      </c>
      <c r="B23" s="13" t="s">
        <v>74</v>
      </c>
      <c r="C23" s="14">
        <v>424000</v>
      </c>
      <c r="D23" s="14">
        <v>0</v>
      </c>
      <c r="E23" s="15">
        <f>SUM(D23/C23)*100</f>
        <v>0</v>
      </c>
    </row>
    <row r="24" spans="1:12" ht="15.75" customHeight="1" x14ac:dyDescent="0.2">
      <c r="A24" s="1" t="s">
        <v>12</v>
      </c>
      <c r="B24" s="9" t="s">
        <v>47</v>
      </c>
      <c r="C24" s="10">
        <f>SUM(C25:C28)</f>
        <v>170400</v>
      </c>
      <c r="D24" s="10">
        <f>D25+D26+D27+D28</f>
        <v>0</v>
      </c>
      <c r="E24" s="11">
        <f>D24/C24*100</f>
        <v>0</v>
      </c>
    </row>
    <row r="25" spans="1:12" ht="17.25" customHeight="1" x14ac:dyDescent="0.2">
      <c r="A25" s="18" t="s">
        <v>41</v>
      </c>
      <c r="B25" s="16" t="s">
        <v>75</v>
      </c>
      <c r="C25" s="14">
        <v>3600</v>
      </c>
      <c r="D25" s="14">
        <v>0</v>
      </c>
      <c r="E25" s="15">
        <f>SUM(D25/C25)*100</f>
        <v>0</v>
      </c>
    </row>
    <row r="26" spans="1:12" ht="42" customHeight="1" x14ac:dyDescent="0.2">
      <c r="A26" s="18" t="s">
        <v>13</v>
      </c>
      <c r="B26" s="16" t="s">
        <v>76</v>
      </c>
      <c r="C26" s="14">
        <v>139000</v>
      </c>
      <c r="D26" s="14">
        <v>0</v>
      </c>
      <c r="E26" s="15">
        <f>D26/C26*100</f>
        <v>0</v>
      </c>
    </row>
    <row r="27" spans="1:12" ht="28.5" x14ac:dyDescent="0.2">
      <c r="A27" s="18" t="s">
        <v>14</v>
      </c>
      <c r="B27" s="19" t="s">
        <v>77</v>
      </c>
      <c r="C27" s="14">
        <v>25800</v>
      </c>
      <c r="D27" s="14">
        <v>0</v>
      </c>
      <c r="E27" s="15">
        <f>D27/C27*100</f>
        <v>0</v>
      </c>
    </row>
    <row r="28" spans="1:12" ht="16.5" customHeight="1" x14ac:dyDescent="0.2">
      <c r="A28" s="18" t="s">
        <v>29</v>
      </c>
      <c r="B28" s="19" t="s">
        <v>78</v>
      </c>
      <c r="C28" s="14">
        <v>2000</v>
      </c>
      <c r="D28" s="14">
        <v>0</v>
      </c>
      <c r="E28" s="15">
        <f>D28/C28*100</f>
        <v>0</v>
      </c>
    </row>
    <row r="29" spans="1:12" ht="28.5" customHeight="1" x14ac:dyDescent="0.2">
      <c r="A29" s="18" t="s">
        <v>15</v>
      </c>
      <c r="B29" s="9" t="s">
        <v>61</v>
      </c>
      <c r="C29" s="14">
        <v>180000</v>
      </c>
      <c r="D29" s="14">
        <v>0</v>
      </c>
      <c r="E29" s="15">
        <f>D29/C29*100</f>
        <v>0</v>
      </c>
    </row>
    <row r="30" spans="1:12" ht="30.75" customHeight="1" x14ac:dyDescent="0.2">
      <c r="A30" s="1" t="s">
        <v>16</v>
      </c>
      <c r="B30" s="17" t="s">
        <v>48</v>
      </c>
      <c r="C30" s="10">
        <f>C31+C32+C33</f>
        <v>115841200</v>
      </c>
      <c r="D30" s="10">
        <f>D31+D32+D33</f>
        <v>0</v>
      </c>
      <c r="E30" s="11">
        <f>D30/C30*100</f>
        <v>0</v>
      </c>
    </row>
    <row r="31" spans="1:12" ht="30.75" customHeight="1" x14ac:dyDescent="0.2">
      <c r="A31" s="18" t="s">
        <v>62</v>
      </c>
      <c r="B31" s="16" t="s">
        <v>65</v>
      </c>
      <c r="C31" s="14">
        <v>115841200</v>
      </c>
      <c r="D31" s="14">
        <v>0</v>
      </c>
      <c r="E31" s="15">
        <f t="shared" ref="E31" si="2">D31/C31*100</f>
        <v>0</v>
      </c>
    </row>
    <row r="32" spans="1:12" ht="30.75" customHeight="1" x14ac:dyDescent="0.2">
      <c r="A32" s="18" t="s">
        <v>63</v>
      </c>
      <c r="B32" s="16" t="s">
        <v>66</v>
      </c>
      <c r="C32" s="14">
        <v>0</v>
      </c>
      <c r="D32" s="14">
        <v>0</v>
      </c>
      <c r="E32" s="15">
        <v>0</v>
      </c>
    </row>
    <row r="33" spans="1:6" ht="30.75" customHeight="1" x14ac:dyDescent="0.2">
      <c r="A33" s="18" t="s">
        <v>64</v>
      </c>
      <c r="B33" s="16" t="s">
        <v>67</v>
      </c>
      <c r="C33" s="14">
        <v>0</v>
      </c>
      <c r="D33" s="14">
        <v>0</v>
      </c>
      <c r="E33" s="15">
        <v>0</v>
      </c>
    </row>
    <row r="34" spans="1:6" ht="27" customHeight="1" x14ac:dyDescent="0.2">
      <c r="A34" s="1" t="s">
        <v>17</v>
      </c>
      <c r="B34" s="22" t="s">
        <v>49</v>
      </c>
      <c r="C34" s="10">
        <v>15000</v>
      </c>
      <c r="D34" s="10">
        <v>0</v>
      </c>
      <c r="E34" s="11">
        <v>0</v>
      </c>
    </row>
    <row r="35" spans="1:6" ht="30.75" customHeight="1" x14ac:dyDescent="0.2">
      <c r="A35" s="1" t="s">
        <v>18</v>
      </c>
      <c r="B35" s="9" t="s">
        <v>50</v>
      </c>
      <c r="C35" s="10">
        <v>100000</v>
      </c>
      <c r="D35" s="10">
        <v>0</v>
      </c>
      <c r="E35" s="11">
        <f t="shared" ref="E35:E39" si="3">D35/C35*100</f>
        <v>0</v>
      </c>
    </row>
    <row r="36" spans="1:6" ht="30.75" customHeight="1" x14ac:dyDescent="0.2">
      <c r="A36" s="1" t="s">
        <v>19</v>
      </c>
      <c r="B36" s="17" t="s">
        <v>58</v>
      </c>
      <c r="C36" s="10">
        <v>4017300</v>
      </c>
      <c r="D36" s="10">
        <v>203999.21</v>
      </c>
      <c r="E36" s="11">
        <f t="shared" si="3"/>
        <v>5.0780178229158892</v>
      </c>
    </row>
    <row r="37" spans="1:6" ht="30.75" customHeight="1" x14ac:dyDescent="0.2">
      <c r="A37" s="1" t="s">
        <v>20</v>
      </c>
      <c r="B37" s="33" t="s">
        <v>59</v>
      </c>
      <c r="C37" s="10">
        <v>6000</v>
      </c>
      <c r="D37" s="10">
        <v>0</v>
      </c>
      <c r="E37" s="11">
        <f t="shared" si="3"/>
        <v>0</v>
      </c>
    </row>
    <row r="38" spans="1:6" ht="30.75" customHeight="1" x14ac:dyDescent="0.2">
      <c r="A38" s="1" t="s">
        <v>21</v>
      </c>
      <c r="B38" s="33" t="s">
        <v>79</v>
      </c>
      <c r="C38" s="10">
        <v>9000</v>
      </c>
      <c r="D38" s="10">
        <v>0</v>
      </c>
      <c r="E38" s="11">
        <f t="shared" si="3"/>
        <v>0</v>
      </c>
    </row>
    <row r="39" spans="1:6" ht="30.75" customHeight="1" x14ac:dyDescent="0.2">
      <c r="A39" s="1" t="s">
        <v>22</v>
      </c>
      <c r="B39" s="9" t="s">
        <v>60</v>
      </c>
      <c r="C39" s="10">
        <v>8400</v>
      </c>
      <c r="D39" s="10">
        <v>0</v>
      </c>
      <c r="E39" s="11">
        <f t="shared" si="3"/>
        <v>0</v>
      </c>
    </row>
    <row r="40" spans="1:6" ht="27" customHeight="1" x14ac:dyDescent="0.2">
      <c r="A40" s="1" t="s">
        <v>23</v>
      </c>
      <c r="B40" s="22" t="s">
        <v>51</v>
      </c>
      <c r="C40" s="10">
        <v>312400</v>
      </c>
      <c r="D40" s="10">
        <v>0</v>
      </c>
      <c r="E40" s="11">
        <f t="shared" ref="E40" si="4">D40/C40*100</f>
        <v>0</v>
      </c>
      <c r="F40" s="23"/>
    </row>
    <row r="41" spans="1:6" ht="26.25" customHeight="1" x14ac:dyDescent="0.2">
      <c r="A41" s="1" t="s">
        <v>24</v>
      </c>
      <c r="B41" s="22" t="s">
        <v>102</v>
      </c>
      <c r="C41" s="10">
        <v>1292881.3400000001</v>
      </c>
      <c r="D41" s="10">
        <v>0</v>
      </c>
      <c r="E41" s="11">
        <f t="shared" ref="E41:E46" si="5">D41/C41*100</f>
        <v>0</v>
      </c>
    </row>
    <row r="42" spans="1:6" ht="28.5" customHeight="1" x14ac:dyDescent="0.2">
      <c r="A42" s="1" t="s">
        <v>25</v>
      </c>
      <c r="B42" s="24" t="s">
        <v>52</v>
      </c>
      <c r="C42" s="10">
        <f>SUM(C43:C45)</f>
        <v>444000</v>
      </c>
      <c r="D42" s="10">
        <f>D43+D44+D45</f>
        <v>0</v>
      </c>
      <c r="E42" s="11">
        <f t="shared" si="5"/>
        <v>0</v>
      </c>
    </row>
    <row r="43" spans="1:6" ht="27.75" customHeight="1" x14ac:dyDescent="0.2">
      <c r="A43" s="18" t="s">
        <v>80</v>
      </c>
      <c r="B43" s="13" t="s">
        <v>97</v>
      </c>
      <c r="C43" s="14">
        <v>444000</v>
      </c>
      <c r="D43" s="14">
        <v>0</v>
      </c>
      <c r="E43" s="15">
        <f t="shared" si="5"/>
        <v>0</v>
      </c>
    </row>
    <row r="44" spans="1:6" ht="27" customHeight="1" x14ac:dyDescent="0.2">
      <c r="A44" s="18" t="s">
        <v>81</v>
      </c>
      <c r="B44" s="25" t="s">
        <v>98</v>
      </c>
      <c r="C44" s="14">
        <v>0</v>
      </c>
      <c r="D44" s="14">
        <v>0</v>
      </c>
      <c r="E44" s="15">
        <v>0</v>
      </c>
    </row>
    <row r="45" spans="1:6" ht="27" customHeight="1" x14ac:dyDescent="0.2">
      <c r="A45" s="18" t="s">
        <v>82</v>
      </c>
      <c r="B45" s="25" t="s">
        <v>99</v>
      </c>
      <c r="C45" s="14">
        <v>0</v>
      </c>
      <c r="D45" s="14">
        <v>0</v>
      </c>
      <c r="E45" s="15">
        <v>0</v>
      </c>
    </row>
    <row r="46" spans="1:6" ht="27.75" customHeight="1" x14ac:dyDescent="0.2">
      <c r="A46" s="1" t="s">
        <v>30</v>
      </c>
      <c r="B46" s="22" t="s">
        <v>53</v>
      </c>
      <c r="C46" s="10">
        <v>40400</v>
      </c>
      <c r="D46" s="10">
        <v>0</v>
      </c>
      <c r="E46" s="11">
        <f t="shared" si="5"/>
        <v>0</v>
      </c>
    </row>
    <row r="47" spans="1:6" ht="29.25" customHeight="1" x14ac:dyDescent="0.2">
      <c r="A47" s="1" t="s">
        <v>31</v>
      </c>
      <c r="B47" s="26" t="s">
        <v>54</v>
      </c>
      <c r="C47" s="10">
        <v>62400</v>
      </c>
      <c r="D47" s="10">
        <v>0</v>
      </c>
      <c r="E47" s="11">
        <f t="shared" ref="E47:E55" si="6">D47/C47*100</f>
        <v>0</v>
      </c>
    </row>
    <row r="48" spans="1:6" ht="31.5" customHeight="1" x14ac:dyDescent="0.2">
      <c r="A48" s="1" t="s">
        <v>32</v>
      </c>
      <c r="B48" s="22" t="s">
        <v>55</v>
      </c>
      <c r="C48" s="10">
        <f>SUM(C49:C50)</f>
        <v>302200</v>
      </c>
      <c r="D48" s="10">
        <f>SUM(D49:D50)</f>
        <v>80000</v>
      </c>
      <c r="E48" s="11">
        <f t="shared" si="6"/>
        <v>26.472534745201852</v>
      </c>
    </row>
    <row r="49" spans="1:5" ht="28.5" x14ac:dyDescent="0.2">
      <c r="A49" s="18" t="s">
        <v>83</v>
      </c>
      <c r="B49" s="27" t="s">
        <v>88</v>
      </c>
      <c r="C49" s="14">
        <v>302200</v>
      </c>
      <c r="D49" s="14">
        <v>80000</v>
      </c>
      <c r="E49" s="15">
        <f t="shared" si="6"/>
        <v>26.472534745201852</v>
      </c>
    </row>
    <row r="50" spans="1:5" s="28" customFormat="1" ht="29.25" customHeight="1" x14ac:dyDescent="0.2">
      <c r="A50" s="18" t="s">
        <v>84</v>
      </c>
      <c r="B50" s="27" t="s">
        <v>101</v>
      </c>
      <c r="C50" s="14">
        <v>0</v>
      </c>
      <c r="D50" s="14">
        <v>0</v>
      </c>
      <c r="E50" s="15">
        <v>0</v>
      </c>
    </row>
    <row r="51" spans="1:5" ht="27.75" customHeight="1" x14ac:dyDescent="0.2">
      <c r="A51" s="29" t="s">
        <v>33</v>
      </c>
      <c r="B51" s="24" t="s">
        <v>56</v>
      </c>
      <c r="C51" s="10">
        <f>SUM(C52:C54)</f>
        <v>120732252.67</v>
      </c>
      <c r="D51" s="10">
        <f>SUM(D52:D54)</f>
        <v>6275015.9399999995</v>
      </c>
      <c r="E51" s="11">
        <f t="shared" si="6"/>
        <v>5.1974644730200072</v>
      </c>
    </row>
    <row r="52" spans="1:5" ht="28.5" x14ac:dyDescent="0.2">
      <c r="A52" s="18" t="s">
        <v>85</v>
      </c>
      <c r="B52" s="31" t="s">
        <v>100</v>
      </c>
      <c r="C52" s="14">
        <v>61950052.670000002</v>
      </c>
      <c r="D52" s="32">
        <v>1379415.94</v>
      </c>
      <c r="E52" s="15">
        <f t="shared" si="6"/>
        <v>2.2266582198855778</v>
      </c>
    </row>
    <row r="53" spans="1:5" ht="30.75" customHeight="1" x14ac:dyDescent="0.2">
      <c r="A53" s="30" t="s">
        <v>86</v>
      </c>
      <c r="B53" s="31" t="s">
        <v>89</v>
      </c>
      <c r="C53" s="14">
        <v>58776100</v>
      </c>
      <c r="D53" s="14">
        <v>4895600</v>
      </c>
      <c r="E53" s="15">
        <f t="shared" si="6"/>
        <v>8.3292358628762369</v>
      </c>
    </row>
    <row r="54" spans="1:5" ht="28.5" x14ac:dyDescent="0.2">
      <c r="A54" s="30" t="s">
        <v>87</v>
      </c>
      <c r="B54" s="31" t="s">
        <v>90</v>
      </c>
      <c r="C54" s="14">
        <v>6100</v>
      </c>
      <c r="D54" s="14">
        <v>0</v>
      </c>
      <c r="E54" s="15">
        <f t="shared" si="6"/>
        <v>0</v>
      </c>
    </row>
    <row r="55" spans="1:5" ht="29.25" customHeight="1" x14ac:dyDescent="0.2">
      <c r="A55" s="1" t="s">
        <v>39</v>
      </c>
      <c r="B55" s="24" t="s">
        <v>57</v>
      </c>
      <c r="C55" s="10">
        <v>4389100</v>
      </c>
      <c r="D55" s="10">
        <v>103158.23</v>
      </c>
      <c r="E55" s="11">
        <f t="shared" si="6"/>
        <v>2.3503276298102116</v>
      </c>
    </row>
    <row r="56" spans="1:5" x14ac:dyDescent="0.2">
      <c r="A56" s="41" t="s">
        <v>36</v>
      </c>
      <c r="B56" s="42"/>
      <c r="C56" s="10">
        <f>C9+C16+C24+C29+C30+C34+C35+C36+C37+C38+C39+C40+C41+C42+C46+C47+C48+C51+C55</f>
        <v>672020987.74000001</v>
      </c>
      <c r="D56" s="10">
        <f>D9+D16+D24+D29+D30+D34+D35+D36+D37+D38+D39+D40+D41+D42+D46+D47+D48+D51+D55</f>
        <v>15565759.640000001</v>
      </c>
      <c r="E56" s="10">
        <f>D56/C56*100</f>
        <v>2.3162609388655402</v>
      </c>
    </row>
    <row r="57" spans="1:5" x14ac:dyDescent="0.2">
      <c r="C57" s="34"/>
      <c r="D57" s="34"/>
      <c r="E57" s="34"/>
    </row>
    <row r="58" spans="1:5" ht="15" x14ac:dyDescent="0.25">
      <c r="C58" s="35"/>
      <c r="D58" s="35"/>
      <c r="E58" s="34"/>
    </row>
    <row r="59" spans="1:5" x14ac:dyDescent="0.2">
      <c r="C59" s="34"/>
      <c r="D59" s="34"/>
    </row>
  </sheetData>
  <mergeCells count="7">
    <mergeCell ref="E4:E7"/>
    <mergeCell ref="A1:E2"/>
    <mergeCell ref="A56:B56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01.02.2023г.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2022-10-11T06:13:41Z</cp:lastPrinted>
  <dcterms:created xsi:type="dcterms:W3CDTF">2017-12-28T08:33:55Z</dcterms:created>
  <dcterms:modified xsi:type="dcterms:W3CDTF">2023-03-01T06:14:12Z</dcterms:modified>
</cp:coreProperties>
</file>