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5.2020г." sheetId="1" r:id="rId1"/>
  </sheets>
  <calcPr calcId="125725"/>
</workbook>
</file>

<file path=xl/calcChain.xml><?xml version="1.0" encoding="utf-8"?>
<calcChain xmlns="http://schemas.openxmlformats.org/spreadsheetml/2006/main">
  <c r="E37" i="1"/>
  <c r="E36"/>
  <c r="E22"/>
  <c r="D16"/>
  <c r="C16"/>
  <c r="D34"/>
  <c r="C34"/>
  <c r="E14"/>
  <c r="E51"/>
  <c r="D44" l="1"/>
  <c r="D23"/>
  <c r="C9"/>
  <c r="E48"/>
  <c r="E47"/>
  <c r="E46"/>
  <c r="E45"/>
  <c r="C44"/>
  <c r="E41"/>
  <c r="D40"/>
  <c r="C40"/>
  <c r="E39"/>
  <c r="E38"/>
  <c r="E35"/>
  <c r="E33"/>
  <c r="E32"/>
  <c r="C23"/>
  <c r="E27"/>
  <c r="E26"/>
  <c r="E24"/>
  <c r="D9"/>
  <c r="E15"/>
  <c r="E13"/>
  <c r="E50"/>
  <c r="E49"/>
  <c r="E31"/>
  <c r="E25"/>
  <c r="E12"/>
  <c r="E11"/>
  <c r="E10"/>
  <c r="E21"/>
  <c r="E20"/>
  <c r="E19"/>
  <c r="E18"/>
  <c r="E17"/>
  <c r="C52" l="1"/>
  <c r="D52"/>
  <c r="E40"/>
  <c r="E34"/>
  <c r="E44"/>
  <c r="E23"/>
  <c r="E16"/>
  <c r="E9"/>
  <c r="E52" l="1"/>
</calcChain>
</file>

<file path=xl/sharedStrings.xml><?xml version="1.0" encoding="utf-8"?>
<sst xmlns="http://schemas.openxmlformats.org/spreadsheetml/2006/main" count="96" uniqueCount="96">
  <si>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</si>
  <si>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</si>
  <si>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</si>
  <si>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</si>
  <si>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</si>
  <si>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</si>
  <si>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</si>
  <si>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</si>
  <si>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</si>
  <si>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</si>
  <si>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</si>
  <si>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</si>
  <si>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</si>
  <si>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</si>
  <si>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</si>
  <si>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</si>
  <si>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</si>
  <si>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</si>
  <si>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</si>
  <si>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</si>
  <si>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</si>
  <si>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</si>
  <si>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</si>
  <si>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</si>
  <si>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</si>
  <si>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</si>
  <si>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</si>
  <si>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</si>
  <si>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</si>
  <si>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</si>
  <si>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</si>
  <si>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</si>
  <si>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</si>
  <si>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</si>
  <si>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</si>
  <si>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</si>
  <si>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</si>
  <si>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</si>
  <si>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</si>
  <si>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</si>
  <si>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</si>
  <si>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</si>
  <si>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</si>
  <si>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</si>
  <si>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</si>
  <si>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</si>
  <si>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</si>
  <si>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</si>
  <si>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</si>
  <si>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</si>
  <si>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</si>
  <si>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</si>
  <si>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</si>
  <si>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</si>
  <si>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</si>
  <si>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</si>
  <si>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</si>
  <si>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</si>
  <si>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</si>
  <si>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</si>
  <si>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</si>
  <si>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</si>
  <si>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</si>
  <si>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</si>
  <si>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</si>
  <si>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</si>
  <si>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</si>
  <si>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</si>
  <si>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</si>
  <si>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</si>
  <si>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</si>
  <si>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</si>
  <si>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</si>
  <si>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</si>
  <si>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</si>
  <si>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</si>
  <si>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</si>
  <si>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</si>
  <si>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</si>
  <si>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</si>
  <si>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</si>
  <si>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</si>
  <si>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</si>
  <si>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</si>
  <si>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</si>
  <si>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</si>
  <si>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</si>
  <si>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</si>
  <si>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План на 2020 год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</si>
  <si>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</si>
  <si>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</si>
  <si>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</si>
  <si>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</si>
  <si>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</si>
  <si>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Информация об  исполнении муниципальных программ и подпрограмм муниципального образования Балаганский район по состоянию на 01.05.2020 года</t>
  </si>
  <si>
    <t xml:space="preserve">   Факт  на 01.05,2020г.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</si>
</sst>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E38" sqref="E38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94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42</v>
      </c>
      <c r="B4" s="50" t="s">
        <v>0</v>
      </c>
      <c r="C4" s="51" t="s">
        <v>88</v>
      </c>
      <c r="D4" s="51" t="s">
        <v>95</v>
      </c>
      <c r="E4" s="40" t="s">
        <v>41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44</v>
      </c>
      <c r="B8" s="16">
        <v>2</v>
      </c>
      <c r="C8" s="17">
        <v>3</v>
      </c>
      <c r="D8" s="17">
        <v>4</v>
      </c>
      <c r="E8" s="26" t="s">
        <v>45</v>
      </c>
    </row>
    <row r="9" spans="1:6" ht="21" customHeight="1">
      <c r="A9" s="21" t="s">
        <v>26</v>
      </c>
      <c r="B9" s="2" t="s">
        <v>83</v>
      </c>
      <c r="C9" s="10">
        <f>SUM(C10:C15)</f>
        <v>285992039.00999999</v>
      </c>
      <c r="D9" s="10">
        <f>SUM(D10:D15)</f>
        <v>97474037.300000012</v>
      </c>
      <c r="E9" s="11">
        <f t="shared" ref="E9:E14" si="0">D9/C9*100</f>
        <v>34.082779939406542</v>
      </c>
    </row>
    <row r="10" spans="1:6" ht="15" customHeight="1">
      <c r="A10" s="22" t="s">
        <v>1</v>
      </c>
      <c r="B10" s="3" t="s">
        <v>82</v>
      </c>
      <c r="C10" s="12">
        <v>70518597.870000005</v>
      </c>
      <c r="D10" s="12">
        <v>23415194.829999998</v>
      </c>
      <c r="E10" s="13">
        <f t="shared" si="0"/>
        <v>33.204283036321236</v>
      </c>
    </row>
    <row r="11" spans="1:6" ht="15" customHeight="1">
      <c r="A11" s="22" t="s">
        <v>2</v>
      </c>
      <c r="B11" s="3" t="s">
        <v>84</v>
      </c>
      <c r="C11" s="12">
        <v>196055549.13999999</v>
      </c>
      <c r="D11" s="12">
        <v>68705958.680000007</v>
      </c>
      <c r="E11" s="13">
        <f t="shared" si="0"/>
        <v>35.044128555085294</v>
      </c>
    </row>
    <row r="12" spans="1:6" ht="13.5" customHeight="1">
      <c r="A12" s="22" t="s">
        <v>3</v>
      </c>
      <c r="B12" s="3" t="s">
        <v>81</v>
      </c>
      <c r="C12" s="12">
        <v>10435530</v>
      </c>
      <c r="D12" s="12">
        <v>3740427.29</v>
      </c>
      <c r="E12" s="13">
        <f t="shared" si="0"/>
        <v>35.843194260377771</v>
      </c>
    </row>
    <row r="13" spans="1:6" ht="15.75" customHeight="1">
      <c r="A13" s="22" t="s">
        <v>4</v>
      </c>
      <c r="B13" s="3" t="s">
        <v>80</v>
      </c>
      <c r="C13" s="12">
        <v>1241600</v>
      </c>
      <c r="D13" s="12">
        <v>34688.5</v>
      </c>
      <c r="E13" s="13">
        <f t="shared" si="0"/>
        <v>2.7938547036082473</v>
      </c>
    </row>
    <row r="14" spans="1:6" ht="18" customHeight="1">
      <c r="A14" s="22" t="s">
        <v>5</v>
      </c>
      <c r="B14" s="3" t="s">
        <v>79</v>
      </c>
      <c r="C14" s="12">
        <v>5891300</v>
      </c>
      <c r="D14" s="12">
        <v>1348752.5</v>
      </c>
      <c r="E14" s="13">
        <f t="shared" si="0"/>
        <v>22.893970770458132</v>
      </c>
    </row>
    <row r="15" spans="1:6" ht="28.5">
      <c r="A15" s="22" t="s">
        <v>28</v>
      </c>
      <c r="B15" s="4" t="s">
        <v>78</v>
      </c>
      <c r="C15" s="12">
        <v>1849462</v>
      </c>
      <c r="D15" s="12">
        <v>229015.5</v>
      </c>
      <c r="E15" s="13">
        <f t="shared" ref="E15:E20" si="1">D15/C15*100</f>
        <v>12.3828172733476</v>
      </c>
    </row>
    <row r="16" spans="1:6" ht="17.25" customHeight="1">
      <c r="A16" s="19" t="s">
        <v>6</v>
      </c>
      <c r="B16" s="32" t="s">
        <v>77</v>
      </c>
      <c r="C16" s="10">
        <f>SUM(C17:C22)</f>
        <v>69776311.120000005</v>
      </c>
      <c r="D16" s="10">
        <f>SUM(D17:D22)</f>
        <v>9212656.2199999988</v>
      </c>
      <c r="E16" s="11">
        <f t="shared" si="1"/>
        <v>13.20312878701232</v>
      </c>
    </row>
    <row r="17" spans="1:12" ht="15.75" customHeight="1">
      <c r="A17" s="20" t="s">
        <v>7</v>
      </c>
      <c r="B17" s="4" t="s">
        <v>76</v>
      </c>
      <c r="C17" s="12">
        <v>8571564.5600000005</v>
      </c>
      <c r="D17" s="12">
        <v>4009723.12</v>
      </c>
      <c r="E17" s="13">
        <f t="shared" si="1"/>
        <v>46.77936089651292</v>
      </c>
    </row>
    <row r="18" spans="1:12" ht="14.25" customHeight="1">
      <c r="A18" s="20" t="s">
        <v>8</v>
      </c>
      <c r="B18" s="4" t="s">
        <v>75</v>
      </c>
      <c r="C18" s="12">
        <v>1369800</v>
      </c>
      <c r="D18" s="12">
        <v>339456.05</v>
      </c>
      <c r="E18" s="13">
        <f t="shared" si="1"/>
        <v>24.781431595853409</v>
      </c>
    </row>
    <row r="19" spans="1:12" ht="18.75" customHeight="1">
      <c r="A19" s="20" t="s">
        <v>9</v>
      </c>
      <c r="B19" s="5" t="s">
        <v>74</v>
      </c>
      <c r="C19" s="12">
        <v>17328992.469999999</v>
      </c>
      <c r="D19" s="12">
        <v>1390177.39</v>
      </c>
      <c r="E19" s="13">
        <f t="shared" si="1"/>
        <v>8.0222632239391807</v>
      </c>
    </row>
    <row r="20" spans="1:12" ht="28.5" customHeight="1">
      <c r="A20" s="20" t="s">
        <v>10</v>
      </c>
      <c r="B20" s="6" t="s">
        <v>73</v>
      </c>
      <c r="C20" s="12">
        <v>34014507.530000001</v>
      </c>
      <c r="D20" s="12">
        <v>761258.21</v>
      </c>
      <c r="E20" s="13">
        <f t="shared" si="1"/>
        <v>2.2380397814920236</v>
      </c>
      <c r="J20" s="31"/>
      <c r="L20" s="31"/>
    </row>
    <row r="21" spans="1:12" ht="26.25" customHeight="1">
      <c r="A21" s="20" t="s">
        <v>11</v>
      </c>
      <c r="B21" s="3" t="s">
        <v>72</v>
      </c>
      <c r="C21" s="12">
        <v>2052551.44</v>
      </c>
      <c r="D21" s="12">
        <v>619380.93999999994</v>
      </c>
      <c r="E21" s="13">
        <f>SUM(D21/C21)*100</f>
        <v>30.176147010473947</v>
      </c>
    </row>
    <row r="22" spans="1:12" ht="26.25" customHeight="1">
      <c r="A22" s="20" t="s">
        <v>90</v>
      </c>
      <c r="B22" s="3" t="s">
        <v>89</v>
      </c>
      <c r="C22" s="12">
        <v>6438895.1200000001</v>
      </c>
      <c r="D22" s="12">
        <v>2092660.51</v>
      </c>
      <c r="E22" s="13">
        <f>SUM(D22/C22)*100</f>
        <v>32.500304337928085</v>
      </c>
    </row>
    <row r="23" spans="1:12" ht="15.75" customHeight="1">
      <c r="A23" s="19" t="s">
        <v>12</v>
      </c>
      <c r="B23" s="2" t="s">
        <v>71</v>
      </c>
      <c r="C23" s="10">
        <f>SUM(C24:C27)</f>
        <v>55400</v>
      </c>
      <c r="D23" s="10">
        <f>D24+D25+D26+D27</f>
        <v>2000</v>
      </c>
      <c r="E23" s="11">
        <f>D23/C23*100</f>
        <v>3.6101083032490973</v>
      </c>
    </row>
    <row r="24" spans="1:12" ht="17.25" customHeight="1">
      <c r="A24" s="20" t="s">
        <v>91</v>
      </c>
      <c r="B24" s="4" t="s">
        <v>70</v>
      </c>
      <c r="C24" s="12">
        <v>3600</v>
      </c>
      <c r="D24" s="12">
        <v>0</v>
      </c>
      <c r="E24" s="13">
        <f>SUM(D24/C24)*100</f>
        <v>0</v>
      </c>
    </row>
    <row r="25" spans="1:12" ht="42" customHeight="1">
      <c r="A25" s="20" t="s">
        <v>13</v>
      </c>
      <c r="B25" s="4" t="s">
        <v>69</v>
      </c>
      <c r="C25" s="12">
        <v>24000</v>
      </c>
      <c r="D25" s="12">
        <v>0</v>
      </c>
      <c r="E25" s="13">
        <f>D25/C25*100</f>
        <v>0</v>
      </c>
    </row>
    <row r="26" spans="1:12" ht="28.5">
      <c r="A26" s="20" t="s">
        <v>14</v>
      </c>
      <c r="B26" s="5" t="s">
        <v>68</v>
      </c>
      <c r="C26" s="12">
        <v>25800</v>
      </c>
      <c r="D26" s="12">
        <v>0</v>
      </c>
      <c r="E26" s="13">
        <f>D26/C26*100</f>
        <v>0</v>
      </c>
    </row>
    <row r="27" spans="1:12" ht="16.5" customHeight="1">
      <c r="A27" s="20" t="s">
        <v>29</v>
      </c>
      <c r="B27" s="5" t="s">
        <v>67</v>
      </c>
      <c r="C27" s="12">
        <v>2000</v>
      </c>
      <c r="D27" s="12">
        <v>2000</v>
      </c>
      <c r="E27" s="13">
        <f>D27/C27*100</f>
        <v>100</v>
      </c>
    </row>
    <row r="28" spans="1:12" ht="29.25" customHeight="1">
      <c r="A28" s="19" t="s">
        <v>15</v>
      </c>
      <c r="B28" s="33" t="s">
        <v>66</v>
      </c>
      <c r="C28" s="10">
        <v>3550000</v>
      </c>
      <c r="D28" s="10">
        <v>0</v>
      </c>
      <c r="E28" s="11">
        <v>0</v>
      </c>
    </row>
    <row r="29" spans="1:12" ht="30.75" customHeight="1">
      <c r="A29" s="19" t="s">
        <v>16</v>
      </c>
      <c r="B29" s="32" t="s">
        <v>65</v>
      </c>
      <c r="C29" s="10">
        <v>66364473.68</v>
      </c>
      <c r="D29" s="10">
        <v>373784</v>
      </c>
      <c r="E29" s="11">
        <v>0</v>
      </c>
    </row>
    <row r="30" spans="1:12" ht="27" customHeight="1">
      <c r="A30" s="19" t="s">
        <v>17</v>
      </c>
      <c r="B30" s="34" t="s">
        <v>64</v>
      </c>
      <c r="C30" s="10">
        <v>3900</v>
      </c>
      <c r="D30" s="10">
        <v>0</v>
      </c>
      <c r="E30" s="11">
        <v>0</v>
      </c>
    </row>
    <row r="31" spans="1:12" ht="30.75" customHeight="1">
      <c r="A31" s="19" t="s">
        <v>18</v>
      </c>
      <c r="B31" s="2" t="s">
        <v>63</v>
      </c>
      <c r="C31" s="10">
        <v>100000</v>
      </c>
      <c r="D31" s="10">
        <v>0</v>
      </c>
      <c r="E31" s="11">
        <f t="shared" ref="E31:E51" si="2">D31/C31*100</f>
        <v>0</v>
      </c>
    </row>
    <row r="32" spans="1:12" ht="26.25" customHeight="1">
      <c r="A32" s="19" t="s">
        <v>19</v>
      </c>
      <c r="B32" s="34" t="s">
        <v>62</v>
      </c>
      <c r="C32" s="10">
        <v>910900</v>
      </c>
      <c r="D32" s="10">
        <v>527510.51</v>
      </c>
      <c r="E32" s="11">
        <f t="shared" ref="E32" si="3">D32/C32*100</f>
        <v>57.910913382369088</v>
      </c>
    </row>
    <row r="33" spans="1:5" ht="26.25" customHeight="1">
      <c r="A33" s="19" t="s">
        <v>20</v>
      </c>
      <c r="B33" s="34" t="s">
        <v>61</v>
      </c>
      <c r="C33" s="10">
        <v>276000</v>
      </c>
      <c r="D33" s="10">
        <v>100000</v>
      </c>
      <c r="E33" s="11">
        <f t="shared" ref="E33:E38" si="4">D33/C33*100</f>
        <v>36.231884057971016</v>
      </c>
    </row>
    <row r="34" spans="1:5" ht="28.5" customHeight="1">
      <c r="A34" s="19" t="s">
        <v>21</v>
      </c>
      <c r="B34" s="35" t="s">
        <v>58</v>
      </c>
      <c r="C34" s="10">
        <f>SUM(C35:C37)</f>
        <v>1960000</v>
      </c>
      <c r="D34" s="10">
        <f>SUM(D35:D37)</f>
        <v>1328421.05</v>
      </c>
      <c r="E34" s="11">
        <f t="shared" si="4"/>
        <v>67.776584183673478</v>
      </c>
    </row>
    <row r="35" spans="1:5" ht="27.75" customHeight="1">
      <c r="A35" s="20" t="s">
        <v>35</v>
      </c>
      <c r="B35" s="3" t="s">
        <v>59</v>
      </c>
      <c r="C35" s="12">
        <v>1960000</v>
      </c>
      <c r="D35" s="12">
        <v>1328421.05</v>
      </c>
      <c r="E35" s="13">
        <f t="shared" si="4"/>
        <v>67.776584183673478</v>
      </c>
    </row>
    <row r="36" spans="1:5" ht="27" customHeight="1">
      <c r="A36" s="20" t="s">
        <v>36</v>
      </c>
      <c r="B36" s="7" t="s">
        <v>60</v>
      </c>
      <c r="C36" s="12">
        <v>0</v>
      </c>
      <c r="D36" s="12">
        <v>0</v>
      </c>
      <c r="E36" s="13">
        <f>D36-C36</f>
        <v>0</v>
      </c>
    </row>
    <row r="37" spans="1:5" ht="27" customHeight="1">
      <c r="A37" s="20" t="s">
        <v>86</v>
      </c>
      <c r="B37" s="7" t="s">
        <v>87</v>
      </c>
      <c r="C37" s="12">
        <v>0</v>
      </c>
      <c r="D37" s="12">
        <v>0</v>
      </c>
      <c r="E37" s="13">
        <f>D37-C37</f>
        <v>0</v>
      </c>
    </row>
    <row r="38" spans="1:5" ht="26.25" customHeight="1">
      <c r="A38" s="19" t="s">
        <v>22</v>
      </c>
      <c r="B38" s="34" t="s">
        <v>57</v>
      </c>
      <c r="C38" s="10">
        <v>40400</v>
      </c>
      <c r="D38" s="10">
        <v>0</v>
      </c>
      <c r="E38" s="11">
        <f t="shared" si="4"/>
        <v>0</v>
      </c>
    </row>
    <row r="39" spans="1:5" ht="26.25" customHeight="1">
      <c r="A39" s="19" t="s">
        <v>23</v>
      </c>
      <c r="B39" s="36" t="s">
        <v>56</v>
      </c>
      <c r="C39" s="10">
        <v>62400</v>
      </c>
      <c r="D39" s="10">
        <v>0</v>
      </c>
      <c r="E39" s="11">
        <f t="shared" ref="E39:E48" si="5">D39/C39*100</f>
        <v>0</v>
      </c>
    </row>
    <row r="40" spans="1:5" ht="25.5" customHeight="1">
      <c r="A40" s="30" t="s">
        <v>24</v>
      </c>
      <c r="B40" s="34" t="s">
        <v>55</v>
      </c>
      <c r="C40" s="10">
        <f>SUM(C41:C42)</f>
        <v>289000</v>
      </c>
      <c r="D40" s="10">
        <f>SUM(D41:D42)</f>
        <v>191200</v>
      </c>
      <c r="E40" s="11">
        <f t="shared" si="5"/>
        <v>66.159169550173019</v>
      </c>
    </row>
    <row r="41" spans="1:5" ht="28.5">
      <c r="A41" s="20" t="s">
        <v>37</v>
      </c>
      <c r="B41" s="8" t="s">
        <v>54</v>
      </c>
      <c r="C41" s="12">
        <v>239000</v>
      </c>
      <c r="D41" s="12">
        <v>191200</v>
      </c>
      <c r="E41" s="11">
        <f t="shared" si="5"/>
        <v>80</v>
      </c>
    </row>
    <row r="42" spans="1:5" s="9" customFormat="1" ht="29.25" customHeight="1">
      <c r="A42" s="20" t="s">
        <v>38</v>
      </c>
      <c r="B42" s="8" t="s">
        <v>53</v>
      </c>
      <c r="C42" s="12">
        <v>50000</v>
      </c>
      <c r="D42" s="12">
        <v>0</v>
      </c>
      <c r="E42" s="11">
        <v>0</v>
      </c>
    </row>
    <row r="43" spans="1:5" ht="30" customHeight="1">
      <c r="A43" s="19" t="s">
        <v>25</v>
      </c>
      <c r="B43" s="34" t="s">
        <v>52</v>
      </c>
      <c r="C43" s="10">
        <v>0</v>
      </c>
      <c r="D43" s="10">
        <v>0</v>
      </c>
      <c r="E43" s="11">
        <v>0</v>
      </c>
    </row>
    <row r="44" spans="1:5" ht="27.75" customHeight="1">
      <c r="A44" s="23" t="s">
        <v>30</v>
      </c>
      <c r="B44" s="35" t="s">
        <v>85</v>
      </c>
      <c r="C44" s="10">
        <f>SUM(C45:C46)</f>
        <v>115221142.95</v>
      </c>
      <c r="D44" s="10">
        <f>D45+D46</f>
        <v>36393205.260000005</v>
      </c>
      <c r="E44" s="11">
        <f t="shared" si="5"/>
        <v>31.585527038030481</v>
      </c>
    </row>
    <row r="45" spans="1:5" ht="28.5">
      <c r="A45" s="24" t="s">
        <v>39</v>
      </c>
      <c r="B45" s="37" t="s">
        <v>51</v>
      </c>
      <c r="C45" s="25">
        <v>76523722.950000003</v>
      </c>
      <c r="D45" s="39">
        <v>23305255.260000002</v>
      </c>
      <c r="E45" s="13">
        <f t="shared" si="5"/>
        <v>30.454941763912181</v>
      </c>
    </row>
    <row r="46" spans="1:5" ht="28.5">
      <c r="A46" s="24" t="s">
        <v>40</v>
      </c>
      <c r="B46" s="37" t="s">
        <v>50</v>
      </c>
      <c r="C46" s="12">
        <v>38697420</v>
      </c>
      <c r="D46" s="12">
        <v>13087950</v>
      </c>
      <c r="E46" s="13">
        <f t="shared" si="5"/>
        <v>33.821246997861877</v>
      </c>
    </row>
    <row r="47" spans="1:5" ht="29.25" customHeight="1">
      <c r="A47" s="19" t="s">
        <v>31</v>
      </c>
      <c r="B47" s="35" t="s">
        <v>49</v>
      </c>
      <c r="C47" s="10">
        <v>3491000</v>
      </c>
      <c r="D47" s="10">
        <v>885038.78</v>
      </c>
      <c r="E47" s="11">
        <f t="shared" si="5"/>
        <v>25.35201317674019</v>
      </c>
    </row>
    <row r="48" spans="1:5" ht="26.25" customHeight="1">
      <c r="A48" s="19" t="s">
        <v>32</v>
      </c>
      <c r="B48" s="32" t="s">
        <v>92</v>
      </c>
      <c r="C48" s="10">
        <v>3773400</v>
      </c>
      <c r="D48" s="10">
        <v>856962.41</v>
      </c>
      <c r="E48" s="11">
        <f t="shared" si="5"/>
        <v>22.710616685217577</v>
      </c>
    </row>
    <row r="49" spans="1:5" s="9" customFormat="1" ht="33.75" customHeight="1">
      <c r="A49" s="19" t="s">
        <v>33</v>
      </c>
      <c r="B49" s="38" t="s">
        <v>93</v>
      </c>
      <c r="C49" s="10">
        <v>6000</v>
      </c>
      <c r="D49" s="10">
        <v>0</v>
      </c>
      <c r="E49" s="11">
        <f t="shared" si="2"/>
        <v>0</v>
      </c>
    </row>
    <row r="50" spans="1:5" ht="27" customHeight="1">
      <c r="A50" s="19" t="s">
        <v>34</v>
      </c>
      <c r="B50" s="2" t="s">
        <v>48</v>
      </c>
      <c r="C50" s="10">
        <v>9000</v>
      </c>
      <c r="D50" s="10">
        <v>0</v>
      </c>
      <c r="E50" s="11">
        <f t="shared" si="2"/>
        <v>0</v>
      </c>
    </row>
    <row r="51" spans="1:5" ht="27" customHeight="1">
      <c r="A51" s="19" t="s">
        <v>46</v>
      </c>
      <c r="B51" s="2" t="s">
        <v>47</v>
      </c>
      <c r="C51" s="10">
        <v>8400</v>
      </c>
      <c r="D51" s="27">
        <v>0</v>
      </c>
      <c r="E51" s="28">
        <f t="shared" si="2"/>
        <v>0</v>
      </c>
    </row>
    <row r="52" spans="1:5">
      <c r="A52" s="45" t="s">
        <v>43</v>
      </c>
      <c r="B52" s="46"/>
      <c r="C52" s="10">
        <f>C9+C16+C23+C28+C29+C30+C31+C32+C33+C34+C38+C39+C40+C43+C44+C47+C48+C49+C50+C51</f>
        <v>551889766.75999999</v>
      </c>
      <c r="D52" s="10">
        <f>D9+D16+D23+D28+D29+D30+D31+D32+D33+D34+D38+D39+D40+D43+D44+D47+D48+D49+D50+D51</f>
        <v>147344815.53000003</v>
      </c>
      <c r="E52" s="10">
        <f>D52/C52*100</f>
        <v>26.698232945144607</v>
      </c>
    </row>
    <row r="53" spans="1:5">
      <c r="C53" s="14"/>
      <c r="D53" s="14"/>
      <c r="E53" s="14"/>
    </row>
    <row r="54" spans="1:5" ht="15">
      <c r="C54" s="29"/>
      <c r="D54" s="29"/>
      <c r="E54" s="14"/>
    </row>
    <row r="55" spans="1:5">
      <c r="D55" s="14"/>
    </row>
  </sheetData>
  <mergeCells count="7">
    <mergeCell ref="E4:E7"/>
    <mergeCell ref="A1:E2"/>
    <mergeCell ref="A52:B52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01.05.2020г.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2020-03-02T04:16:25Z</cp:lastPrinted>
  <dcterms:created xsi:type="dcterms:W3CDTF">2017-12-28T08:33:55Z</dcterms:created>
  <dcterms:modified xsi:type="dcterms:W3CDTF">2020-06-04T07:25:04Z</dcterms:modified>
</cp:coreProperties>
</file>