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10.2021г." sheetId="1" r:id="rId1"/>
  </sheets>
  <calcPr calcId="125725"/>
</workbook>
</file>

<file path=xl/calcChain.xml><?xml version="1.0" encoding="utf-8"?>
<calcChain xmlns="http://schemas.openxmlformats.org/spreadsheetml/2006/main">
  <c r="E43" i="1"/>
  <c r="D35"/>
  <c r="D44"/>
  <c r="E29"/>
  <c r="E23"/>
  <c r="D16"/>
  <c r="C9"/>
  <c r="C44"/>
  <c r="D41"/>
  <c r="C41"/>
  <c r="C16"/>
  <c r="E30" l="1"/>
  <c r="E22"/>
  <c r="C35"/>
  <c r="E14"/>
  <c r="E52"/>
  <c r="D24" l="1"/>
  <c r="E49"/>
  <c r="E48"/>
  <c r="E46"/>
  <c r="E45"/>
  <c r="E42"/>
  <c r="E40"/>
  <c r="E39"/>
  <c r="E36"/>
  <c r="E34"/>
  <c r="E33"/>
  <c r="C24"/>
  <c r="E28"/>
  <c r="E27"/>
  <c r="E25"/>
  <c r="D9"/>
  <c r="D53" s="1"/>
  <c r="E15"/>
  <c r="E13"/>
  <c r="E51"/>
  <c r="E50"/>
  <c r="E26"/>
  <c r="E12"/>
  <c r="E11"/>
  <c r="E10"/>
  <c r="E21"/>
  <c r="E20"/>
  <c r="E19"/>
  <c r="E18"/>
  <c r="E17"/>
  <c r="C53" l="1"/>
  <c r="E41"/>
  <c r="E35"/>
  <c r="E44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<sst xmlns="http://schemas.openxmlformats.org/spreadsheetml/2006/main" count="98" uniqueCount="98">
  <si>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</si>
  <si>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</si>
  <si>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</si>
  <si>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</si>
  <si>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</si>
  <si>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</si>
  <si>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</si>
  <si>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</si>
  <si>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</si>
  <si>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</si>
  <si>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</si>
  <si>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</si>
  <si>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</si>
  <si>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</si>
  <si>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</si>
  <si>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</si>
  <si>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</si>
  <si>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</si>
  <si>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</si>
  <si>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</si>
  <si>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</si>
  <si>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</si>
  <si>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</si>
  <si>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</si>
  <si>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</si>
  <si>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</si>
  <si>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</si>
  <si>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</si>
  <si>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</si>
  <si>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</si>
  <si>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</si>
  <si>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</si>
  <si>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</si>
  <si>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</si>
  <si>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</si>
  <si>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</si>
  <si>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</si>
  <si>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</si>
  <si>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</si>
  <si>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</si>
  <si>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</si>
  <si>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</si>
  <si>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</si>
  <si>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</si>
  <si>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</si>
  <si>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</si>
  <si>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</si>
  <si>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</si>
  <si>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</si>
  <si>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</si>
  <si>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</si>
  <si>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</si>
  <si>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</si>
  <si>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</si>
  <si>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</si>
  <si>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</si>
  <si>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</si>
  <si>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</si>
  <si>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</si>
  <si>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</si>
  <si>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</si>
  <si>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</si>
  <si>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</si>
  <si>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</si>
  <si>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</si>
  <si>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</si>
  <si>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</si>
  <si>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</si>
  <si>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</si>
  <si>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</si>
  <si>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</si>
  <si>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</si>
  <si>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</si>
  <si>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</si>
  <si>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</si>
  <si>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</si>
  <si>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</si>
  <si>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</si>
  <si>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</si>
  <si>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</si>
  <si>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</si>
  <si>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</si>
  <si>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</si>
  <si>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</si>
  <si>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</si>
  <si>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</si>
  <si>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</si>
  <si>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</si>
  <si>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</si>
  <si>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</si>
  <si>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</si>
  <si>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</si>
  <si>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</si>
  <si>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</si>
  <si>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</si>
  <si>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</si>
  <si>
    <t>Информация об  исполнении муниципальных программ и подпрограмм муниципального образования Балаганский район по состоянию на 01.10.2021 года</t>
  </si>
  <si>
    <t xml:space="preserve">   Факт  на 01.10.2021г.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</si>
</sst>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C53" sqref="C53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96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40</v>
      </c>
      <c r="B4" s="50" t="s">
        <v>0</v>
      </c>
      <c r="C4" s="51" t="s">
        <v>88</v>
      </c>
      <c r="D4" s="51" t="s">
        <v>97</v>
      </c>
      <c r="E4" s="40" t="s">
        <v>39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42</v>
      </c>
      <c r="B8" s="16">
        <v>2</v>
      </c>
      <c r="C8" s="17">
        <v>3</v>
      </c>
      <c r="D8" s="17">
        <v>4</v>
      </c>
      <c r="E8" s="26" t="s">
        <v>43</v>
      </c>
    </row>
    <row r="9" spans="1:6" ht="21" customHeight="1">
      <c r="A9" s="21" t="s">
        <v>26</v>
      </c>
      <c r="B9" s="2" t="s">
        <v>78</v>
      </c>
      <c r="C9" s="10">
        <f>SUM(C10:C15)</f>
        <v>301141309</v>
      </c>
      <c r="D9" s="10">
        <f>SUM(D10:D15)</f>
        <v>224768920.28999999</v>
      </c>
      <c r="E9" s="11">
        <f t="shared" ref="E9:E14" si="0">D9/C9*100</f>
        <v>74.63901948105034</v>
      </c>
    </row>
    <row r="10" spans="1:6" ht="15" customHeight="1">
      <c r="A10" s="22" t="s">
        <v>1</v>
      </c>
      <c r="B10" s="3" t="s">
        <v>77</v>
      </c>
      <c r="C10" s="12">
        <v>71917094.829999998</v>
      </c>
      <c r="D10" s="12">
        <v>53874326.299999997</v>
      </c>
      <c r="E10" s="13">
        <f t="shared" si="0"/>
        <v>74.91171108531276</v>
      </c>
    </row>
    <row r="11" spans="1:6" ht="15" customHeight="1">
      <c r="A11" s="22" t="s">
        <v>2</v>
      </c>
      <c r="B11" s="3" t="s">
        <v>79</v>
      </c>
      <c r="C11" s="12">
        <v>209583326.28999999</v>
      </c>
      <c r="D11" s="12">
        <v>157998533.78</v>
      </c>
      <c r="E11" s="13">
        <f t="shared" si="0"/>
        <v>75.386976901672881</v>
      </c>
    </row>
    <row r="12" spans="1:6" ht="13.5" customHeight="1">
      <c r="A12" s="22" t="s">
        <v>3</v>
      </c>
      <c r="B12" s="3" t="s">
        <v>76</v>
      </c>
      <c r="C12" s="12">
        <v>11413550</v>
      </c>
      <c r="D12" s="12">
        <v>7426355.6799999997</v>
      </c>
      <c r="E12" s="13">
        <f t="shared" si="0"/>
        <v>65.06613349921804</v>
      </c>
    </row>
    <row r="13" spans="1:6" ht="15.75" customHeight="1">
      <c r="A13" s="22" t="s">
        <v>4</v>
      </c>
      <c r="B13" s="3" t="s">
        <v>75</v>
      </c>
      <c r="C13" s="12">
        <v>662800</v>
      </c>
      <c r="D13" s="12">
        <v>651484.48</v>
      </c>
      <c r="E13" s="13">
        <f t="shared" si="0"/>
        <v>98.292770066385032</v>
      </c>
    </row>
    <row r="14" spans="1:6" ht="18" customHeight="1">
      <c r="A14" s="22" t="s">
        <v>5</v>
      </c>
      <c r="B14" s="3" t="s">
        <v>74</v>
      </c>
      <c r="C14" s="12">
        <v>5540928.75</v>
      </c>
      <c r="D14" s="12">
        <v>3792749.06</v>
      </c>
      <c r="E14" s="13">
        <f t="shared" si="0"/>
        <v>68.449699159188796</v>
      </c>
    </row>
    <row r="15" spans="1:6" ht="28.5">
      <c r="A15" s="22" t="s">
        <v>28</v>
      </c>
      <c r="B15" s="4" t="s">
        <v>73</v>
      </c>
      <c r="C15" s="12">
        <v>2023609.13</v>
      </c>
      <c r="D15" s="12">
        <v>1025470.99</v>
      </c>
      <c r="E15" s="13">
        <f t="shared" ref="E15:E20" si="1">D15/C15*100</f>
        <v>50.675349048262106</v>
      </c>
    </row>
    <row r="16" spans="1:6" ht="17.25" customHeight="1">
      <c r="A16" s="19" t="s">
        <v>6</v>
      </c>
      <c r="B16" s="32" t="s">
        <v>72</v>
      </c>
      <c r="C16" s="10">
        <f>SUM(C17:C23)</f>
        <v>35243390.579999998</v>
      </c>
      <c r="D16" s="10">
        <f>SUM(D17:D23)</f>
        <v>25775085.440000001</v>
      </c>
      <c r="E16" s="11">
        <f t="shared" si="1"/>
        <v>73.134522575211321</v>
      </c>
    </row>
    <row r="17" spans="1:12" ht="15.75" customHeight="1">
      <c r="A17" s="20" t="s">
        <v>7</v>
      </c>
      <c r="B17" s="4" t="s">
        <v>71</v>
      </c>
      <c r="C17" s="12">
        <v>6564909.6699999999</v>
      </c>
      <c r="D17" s="12">
        <v>4766805.3099999996</v>
      </c>
      <c r="E17" s="13">
        <f t="shared" si="1"/>
        <v>72.610371651922506</v>
      </c>
    </row>
    <row r="18" spans="1:12" ht="14.25" customHeight="1">
      <c r="A18" s="20" t="s">
        <v>8</v>
      </c>
      <c r="B18" s="4" t="s">
        <v>70</v>
      </c>
      <c r="C18" s="12">
        <v>1318621</v>
      </c>
      <c r="D18" s="12">
        <v>845789.28</v>
      </c>
      <c r="E18" s="13">
        <f t="shared" si="1"/>
        <v>64.141954359895678</v>
      </c>
    </row>
    <row r="19" spans="1:12" ht="18.75" customHeight="1">
      <c r="A19" s="20" t="s">
        <v>9</v>
      </c>
      <c r="B19" s="5" t="s">
        <v>69</v>
      </c>
      <c r="C19" s="12">
        <v>6648293</v>
      </c>
      <c r="D19" s="12">
        <v>4658970.99</v>
      </c>
      <c r="E19" s="13">
        <f t="shared" si="1"/>
        <v>70.077702501980582</v>
      </c>
    </row>
    <row r="20" spans="1:12" ht="28.5" customHeight="1">
      <c r="A20" s="20" t="s">
        <v>10</v>
      </c>
      <c r="B20" s="6" t="s">
        <v>68</v>
      </c>
      <c r="C20" s="12">
        <v>7804224.5099999998</v>
      </c>
      <c r="D20" s="12">
        <v>6055000.3399999999</v>
      </c>
      <c r="E20" s="13">
        <f t="shared" si="1"/>
        <v>77.58618850907456</v>
      </c>
      <c r="J20" s="31"/>
      <c r="L20" s="31"/>
    </row>
    <row r="21" spans="1:12" ht="26.25" customHeight="1">
      <c r="A21" s="20" t="s">
        <v>11</v>
      </c>
      <c r="B21" s="3" t="s">
        <v>67</v>
      </c>
      <c r="C21" s="12">
        <v>2037900</v>
      </c>
      <c r="D21" s="12">
        <v>1345693.75</v>
      </c>
      <c r="E21" s="13">
        <f>SUM(D21/C21)*100</f>
        <v>66.033355414887879</v>
      </c>
    </row>
    <row r="22" spans="1:12" ht="26.25" customHeight="1">
      <c r="A22" s="20" t="s">
        <v>84</v>
      </c>
      <c r="B22" s="3" t="s">
        <v>83</v>
      </c>
      <c r="C22" s="12">
        <v>10443666.4</v>
      </c>
      <c r="D22" s="12">
        <v>7944949.7699999996</v>
      </c>
      <c r="E22" s="13">
        <f>SUM(D22/C22)*100</f>
        <v>76.074335063019632</v>
      </c>
    </row>
    <row r="23" spans="1:12" ht="26.25" customHeight="1">
      <c r="A23" s="20" t="s">
        <v>89</v>
      </c>
      <c r="B23" s="3" t="s">
        <v>90</v>
      </c>
      <c r="C23" s="12">
        <v>425776</v>
      </c>
      <c r="D23" s="12">
        <v>157876</v>
      </c>
      <c r="E23" s="13">
        <f>SUM(D23/C23)*100</f>
        <v>37.079591146518361</v>
      </c>
    </row>
    <row r="24" spans="1:12" ht="15.75" customHeight="1">
      <c r="A24" s="19" t="s">
        <v>12</v>
      </c>
      <c r="B24" s="2" t="s">
        <v>66</v>
      </c>
      <c r="C24" s="10">
        <f>SUM(C25:C28)</f>
        <v>170400</v>
      </c>
      <c r="D24" s="10">
        <f>D25+D26+D27+D28</f>
        <v>140600</v>
      </c>
      <c r="E24" s="11">
        <f>D24/C24*100</f>
        <v>82.511737089201873</v>
      </c>
    </row>
    <row r="25" spans="1:12" ht="17.25" customHeight="1">
      <c r="A25" s="20" t="s">
        <v>85</v>
      </c>
      <c r="B25" s="4" t="s">
        <v>65</v>
      </c>
      <c r="C25" s="12">
        <v>3600</v>
      </c>
      <c r="D25" s="12">
        <v>3600</v>
      </c>
      <c r="E25" s="13">
        <f>SUM(D25/C25)*100</f>
        <v>100</v>
      </c>
    </row>
    <row r="26" spans="1:12" ht="42" customHeight="1">
      <c r="A26" s="20" t="s">
        <v>13</v>
      </c>
      <c r="B26" s="4" t="s">
        <v>64</v>
      </c>
      <c r="C26" s="12">
        <v>139000</v>
      </c>
      <c r="D26" s="12">
        <v>135000</v>
      </c>
      <c r="E26" s="13">
        <f>D26/C26*100</f>
        <v>97.122302158273371</v>
      </c>
    </row>
    <row r="27" spans="1:12" ht="28.5">
      <c r="A27" s="20" t="s">
        <v>14</v>
      </c>
      <c r="B27" s="5" t="s">
        <v>63</v>
      </c>
      <c r="C27" s="12">
        <v>25800</v>
      </c>
      <c r="D27" s="12">
        <v>0</v>
      </c>
      <c r="E27" s="13">
        <f>D27/C27*100</f>
        <v>0</v>
      </c>
    </row>
    <row r="28" spans="1:12" ht="16.5" customHeight="1">
      <c r="A28" s="20" t="s">
        <v>29</v>
      </c>
      <c r="B28" s="5" t="s">
        <v>62</v>
      </c>
      <c r="C28" s="12">
        <v>2000</v>
      </c>
      <c r="D28" s="12">
        <v>2000</v>
      </c>
      <c r="E28" s="13">
        <f>D28/C28*100</f>
        <v>100</v>
      </c>
    </row>
    <row r="29" spans="1:12" ht="29.25" customHeight="1">
      <c r="A29" s="19" t="s">
        <v>15</v>
      </c>
      <c r="B29" s="33" t="s">
        <v>61</v>
      </c>
      <c r="C29" s="10">
        <v>26930873.079999998</v>
      </c>
      <c r="D29" s="10">
        <v>2986518</v>
      </c>
      <c r="E29" s="13">
        <f>D29/C29*100</f>
        <v>11.089569918986081</v>
      </c>
    </row>
    <row r="30" spans="1:12" ht="30.75" customHeight="1">
      <c r="A30" s="19" t="s">
        <v>16</v>
      </c>
      <c r="B30" s="32" t="s">
        <v>60</v>
      </c>
      <c r="C30" s="10">
        <v>43476206.390000001</v>
      </c>
      <c r="D30" s="10">
        <v>8687244.3599999994</v>
      </c>
      <c r="E30" s="13">
        <f>D30/C30*100</f>
        <v>19.981606219438135</v>
      </c>
    </row>
    <row r="31" spans="1:12" ht="27" customHeight="1">
      <c r="A31" s="19" t="s">
        <v>17</v>
      </c>
      <c r="B31" s="34" t="s">
        <v>59</v>
      </c>
      <c r="C31" s="10">
        <v>15000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58</v>
      </c>
      <c r="C32" s="10">
        <v>78900</v>
      </c>
      <c r="D32" s="10">
        <v>78900</v>
      </c>
      <c r="E32" s="11">
        <v>0</v>
      </c>
    </row>
    <row r="33" spans="1:5" ht="26.25" customHeight="1">
      <c r="A33" s="19" t="s">
        <v>19</v>
      </c>
      <c r="B33" s="34" t="s">
        <v>57</v>
      </c>
      <c r="C33" s="10">
        <v>491494.33</v>
      </c>
      <c r="D33" s="10">
        <v>265666</v>
      </c>
      <c r="E33" s="11">
        <f t="shared" ref="E33" si="2">D33/C33*100</f>
        <v>54.052709010905573</v>
      </c>
    </row>
    <row r="34" spans="1:5" ht="26.25" customHeight="1">
      <c r="A34" s="19" t="s">
        <v>20</v>
      </c>
      <c r="B34" s="34" t="s">
        <v>56</v>
      </c>
      <c r="C34" s="10">
        <v>23022400</v>
      </c>
      <c r="D34" s="10">
        <v>16107404.869999999</v>
      </c>
      <c r="E34" s="11">
        <f t="shared" ref="E34:E39" si="3">D34/C34*100</f>
        <v>69.964056180068098</v>
      </c>
    </row>
    <row r="35" spans="1:5" ht="28.5" customHeight="1">
      <c r="A35" s="19" t="s">
        <v>21</v>
      </c>
      <c r="B35" s="35" t="s">
        <v>53</v>
      </c>
      <c r="C35" s="10">
        <f>SUM(C36:C38)</f>
        <v>7367401.8200000003</v>
      </c>
      <c r="D35" s="10">
        <f>SUM(D36:D38)</f>
        <v>2144139.19</v>
      </c>
      <c r="E35" s="11">
        <f t="shared" si="3"/>
        <v>29.103057528087966</v>
      </c>
    </row>
    <row r="36" spans="1:5" ht="27.75" customHeight="1">
      <c r="A36" s="20" t="s">
        <v>35</v>
      </c>
      <c r="B36" s="3" t="s">
        <v>54</v>
      </c>
      <c r="C36" s="12">
        <v>7367401.8200000003</v>
      </c>
      <c r="D36" s="12">
        <v>2144139.19</v>
      </c>
      <c r="E36" s="13">
        <f t="shared" si="3"/>
        <v>29.103057528087966</v>
      </c>
    </row>
    <row r="37" spans="1:5" ht="27" customHeight="1">
      <c r="A37" s="20" t="s">
        <v>36</v>
      </c>
      <c r="B37" s="7" t="s">
        <v>55</v>
      </c>
      <c r="C37" s="12">
        <v>0</v>
      </c>
      <c r="D37" s="12">
        <v>0</v>
      </c>
      <c r="E37" s="13">
        <v>0</v>
      </c>
    </row>
    <row r="38" spans="1:5" ht="27" customHeight="1">
      <c r="A38" s="20" t="s">
        <v>81</v>
      </c>
      <c r="B38" s="7" t="s">
        <v>82</v>
      </c>
      <c r="C38" s="12">
        <v>0</v>
      </c>
      <c r="D38" s="12">
        <v>0</v>
      </c>
      <c r="E38" s="13">
        <v>0</v>
      </c>
    </row>
    <row r="39" spans="1:5" ht="26.25" customHeight="1">
      <c r="A39" s="19" t="s">
        <v>22</v>
      </c>
      <c r="B39" s="34" t="s">
        <v>52</v>
      </c>
      <c r="C39" s="10">
        <v>40400</v>
      </c>
      <c r="D39" s="10">
        <v>40400</v>
      </c>
      <c r="E39" s="11">
        <f t="shared" si="3"/>
        <v>100</v>
      </c>
    </row>
    <row r="40" spans="1:5" ht="26.25" customHeight="1">
      <c r="A40" s="19" t="s">
        <v>23</v>
      </c>
      <c r="B40" s="36" t="s">
        <v>51</v>
      </c>
      <c r="C40" s="10">
        <v>158400</v>
      </c>
      <c r="D40" s="10">
        <v>0</v>
      </c>
      <c r="E40" s="11">
        <f t="shared" ref="E40:E49" si="4">D40/C40*100</f>
        <v>0</v>
      </c>
    </row>
    <row r="41" spans="1:5" ht="25.5" customHeight="1">
      <c r="A41" s="30" t="s">
        <v>24</v>
      </c>
      <c r="B41" s="34" t="s">
        <v>50</v>
      </c>
      <c r="C41" s="10">
        <f>C42+C43</f>
        <v>7177246</v>
      </c>
      <c r="D41" s="10">
        <f>D42+D43</f>
        <v>5723169.0700000003</v>
      </c>
      <c r="E41" s="11">
        <f t="shared" si="4"/>
        <v>79.740461313434153</v>
      </c>
    </row>
    <row r="42" spans="1:5" ht="28.5">
      <c r="A42" s="20" t="s">
        <v>37</v>
      </c>
      <c r="B42" s="8" t="s">
        <v>49</v>
      </c>
      <c r="C42" s="12">
        <v>266600</v>
      </c>
      <c r="D42" s="12">
        <v>132781.07</v>
      </c>
      <c r="E42" s="11">
        <f t="shared" si="4"/>
        <v>49.805352588147038</v>
      </c>
    </row>
    <row r="43" spans="1:5" s="9" customFormat="1" ht="29.25" customHeight="1">
      <c r="A43" s="20" t="s">
        <v>38</v>
      </c>
      <c r="B43" s="8" t="s">
        <v>48</v>
      </c>
      <c r="C43" s="12">
        <v>6910646</v>
      </c>
      <c r="D43" s="12">
        <v>5590388</v>
      </c>
      <c r="E43" s="11">
        <f>D43/C43*100</f>
        <v>80.895302696737758</v>
      </c>
    </row>
    <row r="44" spans="1:5" ht="27.75" customHeight="1">
      <c r="A44" s="23" t="s">
        <v>25</v>
      </c>
      <c r="B44" s="35" t="s">
        <v>80</v>
      </c>
      <c r="C44" s="10">
        <f>C45+C46+C47</f>
        <v>118005747.04000001</v>
      </c>
      <c r="D44" s="10">
        <f>D45+D46+D47</f>
        <v>86187799.319999993</v>
      </c>
      <c r="E44" s="11">
        <f t="shared" si="4"/>
        <v>73.036950726463516</v>
      </c>
    </row>
    <row r="45" spans="1:5" ht="28.5">
      <c r="A45" s="24" t="s">
        <v>93</v>
      </c>
      <c r="B45" s="37" t="s">
        <v>47</v>
      </c>
      <c r="C45" s="25">
        <v>80711247.040000007</v>
      </c>
      <c r="D45" s="39">
        <v>57764549.32</v>
      </c>
      <c r="E45" s="13">
        <f t="shared" si="4"/>
        <v>71.569392666392872</v>
      </c>
    </row>
    <row r="46" spans="1:5" ht="28.5">
      <c r="A46" s="24" t="s">
        <v>94</v>
      </c>
      <c r="B46" s="37" t="s">
        <v>92</v>
      </c>
      <c r="C46" s="12">
        <v>37288400</v>
      </c>
      <c r="D46" s="12">
        <v>28423250</v>
      </c>
      <c r="E46" s="13">
        <f t="shared" si="4"/>
        <v>76.225448128640537</v>
      </c>
    </row>
    <row r="47" spans="1:5" ht="28.5">
      <c r="A47" s="24" t="s">
        <v>95</v>
      </c>
      <c r="B47" s="37" t="s">
        <v>91</v>
      </c>
      <c r="C47" s="12">
        <v>6100</v>
      </c>
      <c r="D47" s="12">
        <v>0</v>
      </c>
      <c r="E47" s="13">
        <v>0</v>
      </c>
    </row>
    <row r="48" spans="1:5" ht="29.25" customHeight="1">
      <c r="A48" s="19" t="s">
        <v>30</v>
      </c>
      <c r="B48" s="35" t="s">
        <v>46</v>
      </c>
      <c r="C48" s="10">
        <v>3932450</v>
      </c>
      <c r="D48" s="10">
        <v>2837457</v>
      </c>
      <c r="E48" s="11">
        <f t="shared" si="4"/>
        <v>72.154941575862381</v>
      </c>
    </row>
    <row r="49" spans="1:5" ht="26.25" customHeight="1">
      <c r="A49" s="19" t="s">
        <v>31</v>
      </c>
      <c r="B49" s="32" t="s">
        <v>86</v>
      </c>
      <c r="C49" s="10">
        <v>3942200</v>
      </c>
      <c r="D49" s="10">
        <v>2078546.2</v>
      </c>
      <c r="E49" s="11">
        <f t="shared" si="4"/>
        <v>52.725539039115212</v>
      </c>
    </row>
    <row r="50" spans="1:5" s="9" customFormat="1" ht="33.75" customHeight="1">
      <c r="A50" s="19" t="s">
        <v>32</v>
      </c>
      <c r="B50" s="38" t="s">
        <v>87</v>
      </c>
      <c r="C50" s="10">
        <v>30000</v>
      </c>
      <c r="D50" s="10">
        <v>8000</v>
      </c>
      <c r="E50" s="11">
        <f t="shared" ref="E50:E52" si="5">D50/C50*100</f>
        <v>26.666666666666668</v>
      </c>
    </row>
    <row r="51" spans="1:5" ht="27" customHeight="1">
      <c r="A51" s="19" t="s">
        <v>33</v>
      </c>
      <c r="B51" s="2" t="s">
        <v>45</v>
      </c>
      <c r="C51" s="10">
        <v>9000</v>
      </c>
      <c r="D51" s="10">
        <v>0</v>
      </c>
      <c r="E51" s="11">
        <f t="shared" si="5"/>
        <v>0</v>
      </c>
    </row>
    <row r="52" spans="1:5" ht="27" customHeight="1">
      <c r="A52" s="19" t="s">
        <v>34</v>
      </c>
      <c r="B52" s="2" t="s">
        <v>44</v>
      </c>
      <c r="C52" s="10">
        <v>8400</v>
      </c>
      <c r="D52" s="27">
        <v>0</v>
      </c>
      <c r="E52" s="28">
        <f t="shared" si="5"/>
        <v>0</v>
      </c>
    </row>
    <row r="53" spans="1:5">
      <c r="A53" s="45" t="s">
        <v>41</v>
      </c>
      <c r="B53" s="46"/>
      <c r="C53" s="10">
        <f>C9+C16+C24+C29+C30+C31+C32+C33+C34+C35+C39+C40+C41+C44+C48+C49+C50+C51+C52</f>
        <v>571241218.23999989</v>
      </c>
      <c r="D53" s="10">
        <f>D9+D16+D24+D29+D30+D31+D32+D33+D34+D35+D39+D40+D41+D44+D48+D49+D50+D51+D52</f>
        <v>377829849.73999995</v>
      </c>
      <c r="E53" s="10">
        <f>D53/C53*100</f>
        <v>66.141909525383625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2021-04-12T08:53:26Z</cp:lastPrinted>
  <dcterms:created xsi:type="dcterms:W3CDTF">2017-12-28T08:33:55Z</dcterms:created>
  <dcterms:modified xsi:type="dcterms:W3CDTF">2021-10-13T07:21:13Z</dcterms:modified>
</cp:coreProperties>
</file>