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на 01.01.2019г." sheetId="1" r:id="rId1"/>
  </sheets>
  <calcPr calcId="144525"/>
</workbook>
</file>

<file path=xl/calcChain.xml><?xml version="1.0" encoding="utf-8"?>
<calcChain xmlns="http://schemas.openxmlformats.org/spreadsheetml/2006/main">
  <c r="J11" i="1"/>
  <c r="H5"/>
  <c r="J5"/>
  <c r="E5"/>
  <c r="E19"/>
  <c r="E20"/>
  <c r="E13"/>
  <c r="E14"/>
  <c r="E15"/>
  <c r="E16"/>
  <c r="E17"/>
  <c r="E18"/>
  <c r="E6"/>
  <c r="E7"/>
  <c r="E9"/>
  <c r="E11"/>
  <c r="H23"/>
  <c r="H24"/>
  <c r="H20"/>
  <c r="H21"/>
  <c r="H22"/>
  <c r="H17"/>
  <c r="H18"/>
  <c r="H19"/>
  <c r="H15"/>
  <c r="H16"/>
  <c r="H9"/>
  <c r="H10"/>
  <c r="H12"/>
  <c r="H13"/>
  <c r="H6"/>
  <c r="H7"/>
  <c r="H8"/>
  <c r="I23"/>
  <c r="I20"/>
  <c r="I10"/>
  <c r="J20"/>
  <c r="J16"/>
  <c r="J17"/>
  <c r="J18"/>
  <c r="J19"/>
  <c r="J13"/>
  <c r="J14"/>
  <c r="J15"/>
  <c r="J9"/>
  <c r="J7"/>
  <c r="G25"/>
  <c r="F25"/>
  <c r="D25"/>
  <c r="C25"/>
  <c r="H25" l="1"/>
  <c r="J25"/>
  <c r="E25"/>
  <c r="I5"/>
  <c r="I25" l="1"/>
  <c r="J6"/>
  <c r="I24"/>
  <c r="I22"/>
  <c r="I21"/>
  <c r="I19"/>
  <c r="I18"/>
  <c r="I17"/>
  <c r="I16"/>
  <c r="I15"/>
  <c r="I14"/>
  <c r="I13"/>
  <c r="I12"/>
  <c r="I11"/>
  <c r="I9"/>
  <c r="I8"/>
  <c r="I7"/>
  <c r="I6"/>
</calcChain>
</file>

<file path=xl/sharedStrings.xml><?xml version="1.0" encoding="utf-8"?>
<sst xmlns="http://schemas.openxmlformats.org/spreadsheetml/2006/main" count="57" uniqueCount="57">
  <si>
    <t>Муниципальная программа "Развитие образования  Балаганского района на 2017-2020 годы"</t>
  </si>
  <si>
    <t xml:space="preserve">Муниципальная программа "Развитие культуры и искусства в Балаганском районе на 2017-2020 годы" </t>
  </si>
  <si>
    <t>Муниципальная программа "Молодёжь Балаганского района на 2017-2020 годы"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</si>
  <si>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2017-2020 годы"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</si>
  <si>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</si>
  <si>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</si>
  <si>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Муниципальная программа "Повышение безопасности дорожного движения  на территории Балаганского района на 2018-2020 годы"</t>
  </si>
  <si>
    <t>Муниципальная программа "Улучшение условий и охраны труда в муниципальном образовании Балаганский район  на 2017-2020 годы"</t>
  </si>
  <si>
    <t>Муниципальная программа "Защита  окружающей  среды  в муниципальном образовании Балаганский  район на 2017-2020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</si>
  <si>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</si>
  <si>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</si>
  <si>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на 2017-2020 годы"</t>
  </si>
  <si>
    <t xml:space="preserve">Муниципальная программа "Развитие физической культуры и  спорта в  Балаганском районе на 2017-2020 годы"  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</si>
  <si>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</si>
  <si>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</si>
  <si>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</si>
  <si>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</si>
  <si>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>Муниципальная программа "Противодействие коррупции в муниципальном образовании Балаганский район на 2018-2020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</si>
  <si>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</si>
  <si>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(рублей)</t>
  </si>
  <si>
    <t>Итого</t>
  </si>
  <si>
    <t>Муниципальная программа "Безопасность  Балаганского  район на 2017-2020 годы"</t>
  </si>
  <si>
    <t>Исполнение,      %</t>
  </si>
  <si>
    <t xml:space="preserve">Наименование </t>
  </si>
  <si>
    <t>№ п/п</t>
  </si>
  <si>
    <t>Исполнение,           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</si>
  <si>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</si>
  <si>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</si>
  <si>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</si>
  <si>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</si>
  <si>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</si>
  <si>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</si>
  <si>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</si>
  <si>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</si>
  <si>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</si>
  <si>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</si>
  <si>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</si>
  <si>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</si>
  <si>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</si>
  <si>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</si>
  <si>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</si>
  <si>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</si>
  <si>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</si>
  <si>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</si>
  <si>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</si>
  <si>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</si>
  <si>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Отклонение (факт 2018г. к 2017г.)</t>
  </si>
  <si>
    <t>5 = гр.4/гр.3*100</t>
  </si>
  <si>
    <t>9 = гр.7 - гр.4</t>
  </si>
  <si>
    <t>10 = гр.7/гр.4*100</t>
  </si>
  <si>
    <t>8 = гр.7/гр.6*100</t>
  </si>
  <si>
    <t>План на 01.01.2018г.</t>
  </si>
  <si>
    <t>Факт на 01.01.2018г.</t>
  </si>
  <si>
    <t>План на     01.01.2019г.</t>
  </si>
  <si>
    <t>Факт на 01.01.2019г.</t>
  </si>
  <si>
    <t xml:space="preserve">Информация об исполнении муниципальных программ муниципального образования Балаганский район за 2018 год (по сравнению с 2017 годом)         
</t>
  </si>
  <si>
    <t>Темп роста    (факт 2018г. к факту 2017г.),%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</si>
</sst>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0" fillId="0" borderId="6" xfId="0" applyBorder="1" applyAlignment="1">
      <alignment wrapText="1"/>
    </xf>
    <xf numFmtId="164" fontId="4" fillId="2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6" zoomScaleNormal="13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1" sqref="J11"/>
    </sheetView>
  </sheetViews>
  <sheetFormatPr defaultRowHeight="15"/>
  <cols>
    <col min="1" max="1" width="4.5703125" customWidth="1"/>
    <col min="2" max="2" width="62" customWidth="1"/>
    <col min="3" max="3" width="11" customWidth="1"/>
    <col min="4" max="4" width="10.42578125" customWidth="1"/>
    <col min="5" max="5" width="12.140625" customWidth="1"/>
    <col min="6" max="6" width="11.7109375" customWidth="1"/>
    <col min="7" max="7" width="10.5703125" customWidth="1"/>
    <col min="8" max="8" width="11.5703125" customWidth="1"/>
    <col min="9" max="9" width="12" customWidth="1"/>
    <col min="10" max="10" width="12.5703125" customWidth="1"/>
  </cols>
  <sheetData>
    <row r="1" spans="1:10" ht="15.7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A2" s="10"/>
      <c r="B2" s="10"/>
      <c r="C2" s="10"/>
      <c r="D2" s="10"/>
      <c r="E2" s="10"/>
      <c r="F2" s="10"/>
      <c r="G2" s="10"/>
      <c r="H2" s="10"/>
      <c r="I2" s="10"/>
      <c r="J2" s="11" t="s">
        <v>19</v>
      </c>
    </row>
    <row r="3" spans="1:10" ht="45.75" customHeight="1">
      <c r="A3" s="14" t="s">
        <v>24</v>
      </c>
      <c r="B3" s="15" t="s">
        <v>23</v>
      </c>
      <c r="C3" s="14" t="s">
        <v>51</v>
      </c>
      <c r="D3" s="14" t="s">
        <v>52</v>
      </c>
      <c r="E3" s="14" t="s">
        <v>25</v>
      </c>
      <c r="F3" s="14" t="s">
        <v>53</v>
      </c>
      <c r="G3" s="14" t="s">
        <v>54</v>
      </c>
      <c r="H3" s="14" t="s">
        <v>22</v>
      </c>
      <c r="I3" s="14" t="s">
        <v>46</v>
      </c>
      <c r="J3" s="14" t="s">
        <v>56</v>
      </c>
    </row>
    <row r="4" spans="1:10" ht="16.5" customHeight="1">
      <c r="A4" s="14">
        <v>1</v>
      </c>
      <c r="B4" s="17">
        <v>2</v>
      </c>
      <c r="C4" s="14">
        <v>3</v>
      </c>
      <c r="D4" s="14">
        <v>4</v>
      </c>
      <c r="E4" s="18" t="s">
        <v>47</v>
      </c>
      <c r="F4" s="14">
        <v>6</v>
      </c>
      <c r="G4" s="14">
        <v>7</v>
      </c>
      <c r="H4" s="18" t="s">
        <v>50</v>
      </c>
      <c r="I4" s="14" t="s">
        <v>48</v>
      </c>
      <c r="J4" s="18" t="s">
        <v>49</v>
      </c>
    </row>
    <row r="5" spans="1:10" ht="22.5" customHeight="1">
      <c r="A5" s="16" t="s">
        <v>26</v>
      </c>
      <c r="B5" s="3" t="s">
        <v>0</v>
      </c>
      <c r="C5" s="12">
        <v>216772317.63999999</v>
      </c>
      <c r="D5" s="12">
        <v>214799789.53</v>
      </c>
      <c r="E5" s="19">
        <f>SUM(D5/C5*100)</f>
        <v>99.090046122367056</v>
      </c>
      <c r="F5" s="12">
        <v>254455240.37</v>
      </c>
      <c r="G5" s="12">
        <v>251316114.47</v>
      </c>
      <c r="H5" s="19">
        <f>SUM(G5/F5*100)</f>
        <v>98.766334741058799</v>
      </c>
      <c r="I5" s="13">
        <f>SUM(G5-D5)</f>
        <v>36516324.939999998</v>
      </c>
      <c r="J5" s="13">
        <f>SUM(G5/D5*100)</f>
        <v>117.00016793307888</v>
      </c>
    </row>
    <row r="6" spans="1:10" ht="23.25">
      <c r="A6" s="16" t="s">
        <v>27</v>
      </c>
      <c r="B6" s="4" t="s">
        <v>1</v>
      </c>
      <c r="C6" s="12">
        <v>27998637.66</v>
      </c>
      <c r="D6" s="12">
        <v>26093119.66</v>
      </c>
      <c r="E6" s="19">
        <f t="shared" ref="E6:E25" si="0">SUM(D6/C6*100)</f>
        <v>93.194247437537641</v>
      </c>
      <c r="F6" s="12">
        <v>37114149.659999996</v>
      </c>
      <c r="G6" s="12">
        <v>35510527.560000002</v>
      </c>
      <c r="H6" s="19">
        <f t="shared" ref="H6:H25" si="1">SUM(G6/F6*100)</f>
        <v>95.679216377875662</v>
      </c>
      <c r="I6" s="13">
        <f t="shared" ref="I6:I24" si="2">SUM(G6-D6)</f>
        <v>9417407.9000000022</v>
      </c>
      <c r="J6" s="13">
        <f t="shared" ref="J6:J20" si="3">SUM(G6/D6*100)</f>
        <v>136.09153685995093</v>
      </c>
    </row>
    <row r="7" spans="1:10" ht="17.25" customHeight="1">
      <c r="A7" s="16" t="s">
        <v>28</v>
      </c>
      <c r="B7" s="3" t="s">
        <v>2</v>
      </c>
      <c r="C7" s="12">
        <v>232500</v>
      </c>
      <c r="D7" s="12">
        <v>232500</v>
      </c>
      <c r="E7" s="19">
        <f t="shared" si="0"/>
        <v>100</v>
      </c>
      <c r="F7" s="12">
        <v>335500</v>
      </c>
      <c r="G7" s="12">
        <v>335500</v>
      </c>
      <c r="H7" s="19">
        <f t="shared" si="1"/>
        <v>100</v>
      </c>
      <c r="I7" s="13">
        <f t="shared" si="2"/>
        <v>103000</v>
      </c>
      <c r="J7" s="13">
        <f t="shared" si="3"/>
        <v>144.30107526881721</v>
      </c>
    </row>
    <row r="8" spans="1:10" ht="29.25" customHeight="1">
      <c r="A8" s="16" t="s">
        <v>29</v>
      </c>
      <c r="B8" s="5" t="s">
        <v>3</v>
      </c>
      <c r="C8" s="12">
        <v>0</v>
      </c>
      <c r="D8" s="12">
        <v>0</v>
      </c>
      <c r="E8" s="19">
        <v>0</v>
      </c>
      <c r="F8" s="12">
        <v>43911269.539999999</v>
      </c>
      <c r="G8" s="12">
        <v>10988933.439999999</v>
      </c>
      <c r="H8" s="19">
        <f t="shared" si="1"/>
        <v>25.025314811246513</v>
      </c>
      <c r="I8" s="13">
        <f t="shared" si="2"/>
        <v>10988933.439999999</v>
      </c>
      <c r="J8" s="13"/>
    </row>
    <row r="9" spans="1:10" ht="23.25">
      <c r="A9" s="16" t="s">
        <v>30</v>
      </c>
      <c r="B9" s="4" t="s">
        <v>4</v>
      </c>
      <c r="C9" s="12">
        <v>7232531.2699999996</v>
      </c>
      <c r="D9" s="12">
        <v>7179195.5999999996</v>
      </c>
      <c r="E9" s="19">
        <f t="shared" si="0"/>
        <v>99.262558736230659</v>
      </c>
      <c r="F9" s="12">
        <v>8291230.8300000001</v>
      </c>
      <c r="G9" s="12">
        <v>7992263.0499999998</v>
      </c>
      <c r="H9" s="19">
        <f t="shared" si="1"/>
        <v>96.394168898081446</v>
      </c>
      <c r="I9" s="13">
        <f>SUM(G9-D9)</f>
        <v>813067.45000000019</v>
      </c>
      <c r="J9" s="13">
        <f t="shared" si="3"/>
        <v>111.32532800749991</v>
      </c>
    </row>
    <row r="10" spans="1:10" ht="27" customHeight="1">
      <c r="A10" s="16" t="s">
        <v>31</v>
      </c>
      <c r="B10" s="5" t="s">
        <v>5</v>
      </c>
      <c r="C10" s="12">
        <v>0</v>
      </c>
      <c r="D10" s="12">
        <v>0</v>
      </c>
      <c r="E10" s="19">
        <v>0</v>
      </c>
      <c r="F10" s="12">
        <v>9000</v>
      </c>
      <c r="G10" s="12">
        <v>9000</v>
      </c>
      <c r="H10" s="19">
        <f t="shared" si="1"/>
        <v>100</v>
      </c>
      <c r="I10" s="13">
        <f>SUM(G10-D10)</f>
        <v>9000</v>
      </c>
      <c r="J10" s="13"/>
    </row>
    <row r="11" spans="1:10" ht="15.75" customHeight="1">
      <c r="A11" s="16" t="s">
        <v>32</v>
      </c>
      <c r="B11" s="4" t="s">
        <v>21</v>
      </c>
      <c r="C11" s="12">
        <v>1599614.82</v>
      </c>
      <c r="D11" s="12">
        <v>1597130.31</v>
      </c>
      <c r="E11" s="19">
        <f t="shared" si="0"/>
        <v>99.844680733828156</v>
      </c>
      <c r="F11" s="12">
        <v>0</v>
      </c>
      <c r="G11" s="12">
        <v>0</v>
      </c>
      <c r="H11" s="19">
        <v>0</v>
      </c>
      <c r="I11" s="13">
        <f t="shared" si="2"/>
        <v>-1597130.31</v>
      </c>
      <c r="J11" s="23">
        <f>SUM(G11/D11*100)</f>
        <v>0</v>
      </c>
    </row>
    <row r="12" spans="1:10" ht="23.25">
      <c r="A12" s="16" t="s">
        <v>33</v>
      </c>
      <c r="B12" s="3" t="s">
        <v>6</v>
      </c>
      <c r="C12" s="12">
        <v>0</v>
      </c>
      <c r="D12" s="12">
        <v>0</v>
      </c>
      <c r="E12" s="19">
        <v>0</v>
      </c>
      <c r="F12" s="12">
        <v>1977878.06</v>
      </c>
      <c r="G12" s="12">
        <v>1973511.39</v>
      </c>
      <c r="H12" s="19">
        <f t="shared" si="1"/>
        <v>99.779224508916371</v>
      </c>
      <c r="I12" s="13">
        <f t="shared" si="2"/>
        <v>1973511.39</v>
      </c>
      <c r="J12" s="13"/>
    </row>
    <row r="13" spans="1:10" ht="23.25">
      <c r="A13" s="16" t="s">
        <v>34</v>
      </c>
      <c r="B13" s="5" t="s">
        <v>7</v>
      </c>
      <c r="C13" s="12">
        <v>5400</v>
      </c>
      <c r="D13" s="12">
        <v>5400</v>
      </c>
      <c r="E13" s="19">
        <f>SUM(D13/C13*100)</f>
        <v>100</v>
      </c>
      <c r="F13" s="12">
        <v>1314000</v>
      </c>
      <c r="G13" s="12">
        <v>1312029.53</v>
      </c>
      <c r="H13" s="19">
        <f t="shared" si="1"/>
        <v>99.850040334855407</v>
      </c>
      <c r="I13" s="13">
        <f t="shared" si="2"/>
        <v>1306629.53</v>
      </c>
      <c r="J13" s="13">
        <f t="shared" si="3"/>
        <v>24296.843148148146</v>
      </c>
    </row>
    <row r="14" spans="1:10" ht="23.25">
      <c r="A14" s="16" t="s">
        <v>35</v>
      </c>
      <c r="B14" s="5" t="s">
        <v>8</v>
      </c>
      <c r="C14" s="12">
        <v>1135069</v>
      </c>
      <c r="D14" s="12">
        <v>1135069</v>
      </c>
      <c r="E14" s="19">
        <f t="shared" si="0"/>
        <v>100</v>
      </c>
      <c r="F14" s="12">
        <v>1098000</v>
      </c>
      <c r="G14" s="12">
        <v>1098000</v>
      </c>
      <c r="H14" s="19">
        <v>1098000</v>
      </c>
      <c r="I14" s="13">
        <f t="shared" si="2"/>
        <v>-37069</v>
      </c>
      <c r="J14" s="13">
        <f t="shared" si="3"/>
        <v>96.73420734774713</v>
      </c>
    </row>
    <row r="15" spans="1:10" ht="27" customHeight="1">
      <c r="A15" s="16" t="s">
        <v>36</v>
      </c>
      <c r="B15" s="6" t="s">
        <v>9</v>
      </c>
      <c r="C15" s="12">
        <v>3675018.7</v>
      </c>
      <c r="D15" s="12">
        <v>3674987.67</v>
      </c>
      <c r="E15" s="19">
        <f t="shared" si="0"/>
        <v>99.999155650554911</v>
      </c>
      <c r="F15" s="12">
        <v>5333270.62</v>
      </c>
      <c r="G15" s="12">
        <v>4961061.3</v>
      </c>
      <c r="H15" s="19">
        <f>SUM(G15/F15*100)</f>
        <v>93.020993185603615</v>
      </c>
      <c r="I15" s="13">
        <f t="shared" si="2"/>
        <v>1286073.6299999999</v>
      </c>
      <c r="J15" s="13">
        <f t="shared" si="3"/>
        <v>134.99531822919013</v>
      </c>
    </row>
    <row r="16" spans="1:10" ht="24.75" customHeight="1">
      <c r="A16" s="16" t="s">
        <v>37</v>
      </c>
      <c r="B16" s="5" t="s">
        <v>10</v>
      </c>
      <c r="C16" s="12">
        <v>5400</v>
      </c>
      <c r="D16" s="12">
        <v>5400</v>
      </c>
      <c r="E16" s="19">
        <f t="shared" si="0"/>
        <v>100</v>
      </c>
      <c r="F16" s="12">
        <v>102400</v>
      </c>
      <c r="G16" s="12">
        <v>102400</v>
      </c>
      <c r="H16" s="19">
        <f t="shared" si="1"/>
        <v>100</v>
      </c>
      <c r="I16" s="13">
        <f t="shared" si="2"/>
        <v>97000</v>
      </c>
      <c r="J16" s="13">
        <f t="shared" si="3"/>
        <v>1896.2962962962961</v>
      </c>
    </row>
    <row r="17" spans="1:10" ht="27" customHeight="1">
      <c r="A17" s="16" t="s">
        <v>38</v>
      </c>
      <c r="B17" s="7" t="s">
        <v>11</v>
      </c>
      <c r="C17" s="12">
        <v>308620</v>
      </c>
      <c r="D17" s="12">
        <v>303944.2</v>
      </c>
      <c r="E17" s="19">
        <f t="shared" si="0"/>
        <v>98.48493292722442</v>
      </c>
      <c r="F17" s="12">
        <v>245000</v>
      </c>
      <c r="G17" s="12">
        <v>245000</v>
      </c>
      <c r="H17" s="19">
        <f>SUM(G17/F17*100)</f>
        <v>100</v>
      </c>
      <c r="I17" s="13">
        <f t="shared" si="2"/>
        <v>-58944.200000000012</v>
      </c>
      <c r="J17" s="13">
        <f t="shared" si="3"/>
        <v>80.606900871936361</v>
      </c>
    </row>
    <row r="18" spans="1:10" ht="23.25">
      <c r="A18" s="16" t="s">
        <v>39</v>
      </c>
      <c r="B18" s="5" t="s">
        <v>12</v>
      </c>
      <c r="C18" s="12">
        <v>774400</v>
      </c>
      <c r="D18" s="12">
        <v>774400</v>
      </c>
      <c r="E18" s="19">
        <f t="shared" si="0"/>
        <v>100</v>
      </c>
      <c r="F18" s="12">
        <v>917200</v>
      </c>
      <c r="G18" s="12">
        <v>917200</v>
      </c>
      <c r="H18" s="19">
        <f t="shared" si="1"/>
        <v>100</v>
      </c>
      <c r="I18" s="13">
        <f t="shared" si="2"/>
        <v>142800</v>
      </c>
      <c r="J18" s="13">
        <f t="shared" si="3"/>
        <v>118.44008264462811</v>
      </c>
    </row>
    <row r="19" spans="1:10" ht="34.5">
      <c r="A19" s="16" t="s">
        <v>40</v>
      </c>
      <c r="B19" s="5" t="s">
        <v>13</v>
      </c>
      <c r="C19" s="12">
        <v>2551650</v>
      </c>
      <c r="D19" s="12">
        <v>2265000</v>
      </c>
      <c r="E19" s="19">
        <f>SUM(D19/C19*100)</f>
        <v>88.766092528363998</v>
      </c>
      <c r="F19" s="12">
        <v>3380147</v>
      </c>
      <c r="G19" s="12">
        <v>3380147</v>
      </c>
      <c r="H19" s="19">
        <f t="shared" si="1"/>
        <v>100</v>
      </c>
      <c r="I19" s="13">
        <f t="shared" si="2"/>
        <v>1115147</v>
      </c>
      <c r="J19" s="13">
        <f t="shared" si="3"/>
        <v>149.23386313465784</v>
      </c>
    </row>
    <row r="20" spans="1:10" ht="23.25">
      <c r="A20" s="16" t="s">
        <v>41</v>
      </c>
      <c r="B20" s="2" t="s">
        <v>14</v>
      </c>
      <c r="C20" s="12">
        <v>42962100</v>
      </c>
      <c r="D20" s="12">
        <v>42962100</v>
      </c>
      <c r="E20" s="19">
        <f t="shared" si="0"/>
        <v>100</v>
      </c>
      <c r="F20" s="12">
        <v>38359200</v>
      </c>
      <c r="G20" s="12">
        <v>38354480</v>
      </c>
      <c r="H20" s="19">
        <f>SUM(G20/F20*100)</f>
        <v>99.987695259546598</v>
      </c>
      <c r="I20" s="13">
        <f>SUM(G20-D20)</f>
        <v>-4607620</v>
      </c>
      <c r="J20" s="13">
        <f t="shared" si="3"/>
        <v>89.275151819859829</v>
      </c>
    </row>
    <row r="21" spans="1:10" ht="23.25">
      <c r="A21" s="16" t="s">
        <v>42</v>
      </c>
      <c r="B21" s="2" t="s">
        <v>15</v>
      </c>
      <c r="C21" s="12">
        <v>0</v>
      </c>
      <c r="D21" s="12">
        <v>0</v>
      </c>
      <c r="E21" s="19">
        <v>0</v>
      </c>
      <c r="F21" s="12">
        <v>471346.09</v>
      </c>
      <c r="G21" s="12">
        <v>471346.09</v>
      </c>
      <c r="H21" s="19">
        <f t="shared" si="1"/>
        <v>100</v>
      </c>
      <c r="I21" s="13">
        <f t="shared" si="2"/>
        <v>471346.09</v>
      </c>
      <c r="J21" s="13"/>
    </row>
    <row r="22" spans="1:10" ht="26.25" customHeight="1">
      <c r="A22" s="16" t="s">
        <v>43</v>
      </c>
      <c r="B22" s="8" t="s">
        <v>16</v>
      </c>
      <c r="C22" s="12">
        <v>0</v>
      </c>
      <c r="D22" s="12">
        <v>0</v>
      </c>
      <c r="E22" s="19">
        <v>0</v>
      </c>
      <c r="F22" s="12">
        <v>1348767</v>
      </c>
      <c r="G22" s="12">
        <v>1348767</v>
      </c>
      <c r="H22" s="19">
        <f t="shared" si="1"/>
        <v>100</v>
      </c>
      <c r="I22" s="13">
        <f t="shared" si="2"/>
        <v>1348767</v>
      </c>
      <c r="J22" s="13"/>
    </row>
    <row r="23" spans="1:10" ht="22.5">
      <c r="A23" s="16" t="s">
        <v>44</v>
      </c>
      <c r="B23" s="9" t="s">
        <v>17</v>
      </c>
      <c r="C23" s="12">
        <v>0</v>
      </c>
      <c r="D23" s="12">
        <v>0</v>
      </c>
      <c r="E23" s="19">
        <v>0</v>
      </c>
      <c r="F23" s="12">
        <v>14000</v>
      </c>
      <c r="G23" s="12">
        <v>14000</v>
      </c>
      <c r="H23" s="19">
        <f>SUM(G23/F23*100)</f>
        <v>100</v>
      </c>
      <c r="I23" s="13">
        <f>SUM(G23-D23)</f>
        <v>14000</v>
      </c>
      <c r="J23" s="13"/>
    </row>
    <row r="24" spans="1:10" ht="26.25" customHeight="1">
      <c r="A24" s="16" t="s">
        <v>45</v>
      </c>
      <c r="B24" s="3" t="s">
        <v>18</v>
      </c>
      <c r="C24" s="12">
        <v>0</v>
      </c>
      <c r="D24" s="12">
        <v>0</v>
      </c>
      <c r="E24" s="19">
        <v>0</v>
      </c>
      <c r="F24" s="12">
        <v>85000</v>
      </c>
      <c r="G24" s="12">
        <v>85000</v>
      </c>
      <c r="H24" s="19">
        <f t="shared" si="1"/>
        <v>100</v>
      </c>
      <c r="I24" s="13">
        <f t="shared" si="2"/>
        <v>85000</v>
      </c>
      <c r="J24" s="13"/>
    </row>
    <row r="25" spans="1:10">
      <c r="A25" s="21" t="s">
        <v>20</v>
      </c>
      <c r="B25" s="22"/>
      <c r="C25" s="12">
        <f>SUM(C5:C24)</f>
        <v>305253259.08999997</v>
      </c>
      <c r="D25" s="12">
        <f>SUM(D5:D24)</f>
        <v>301028035.96999997</v>
      </c>
      <c r="E25" s="19">
        <f t="shared" si="0"/>
        <v>98.615830300192059</v>
      </c>
      <c r="F25" s="12">
        <f>SUM(F5:F24)</f>
        <v>398762599.16999996</v>
      </c>
      <c r="G25" s="12">
        <f>SUM(G5:G24)</f>
        <v>360415280.82999992</v>
      </c>
      <c r="H25" s="19">
        <f t="shared" si="1"/>
        <v>90.383421509485188</v>
      </c>
      <c r="I25" s="13">
        <f t="shared" ref="I25" si="4">SUM(G25-D25)</f>
        <v>59387244.859999955</v>
      </c>
      <c r="J25" s="13">
        <f>SUM(G25/D25*100)</f>
        <v>119.72814414731737</v>
      </c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A1:J1"/>
    <mergeCell ref="A25:B25"/>
  </mergeCells>
  <pageMargins left="0.70866141732283472" right="0.11811023622047245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01.01.2019г.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2019-03-19T06:08:57Z</dcterms:modified>
</cp:coreProperties>
</file>