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01.2019г." sheetId="1" r:id="rId1"/>
  </sheets>
  <calcPr calcId="125725"/>
</workbook>
</file>

<file path=xl/calcChain.xml><?xml version="1.0" encoding="utf-8"?>
<calcChain xmlns="http://schemas.openxmlformats.org/spreadsheetml/2006/main">
  <c r="J23" i="1"/>
  <c r="J22"/>
  <c r="J21"/>
  <c r="J20"/>
  <c r="J11"/>
  <c r="J10"/>
  <c r="J8"/>
  <c r="E23"/>
  <c r="E22"/>
  <c r="E21"/>
  <c r="E20"/>
  <c r="E11"/>
  <c r="E10"/>
  <c r="E8"/>
  <c r="G25"/>
  <c r="F25"/>
  <c r="H24" l="1"/>
  <c r="I24"/>
  <c r="H13" l="1"/>
  <c r="D25"/>
  <c r="C25"/>
  <c r="H5" l="1"/>
  <c r="J5"/>
  <c r="E5"/>
  <c r="E18"/>
  <c r="E19"/>
  <c r="E12"/>
  <c r="E13"/>
  <c r="E14"/>
  <c r="E15"/>
  <c r="E16"/>
  <c r="E17"/>
  <c r="E6"/>
  <c r="E7"/>
  <c r="E9"/>
  <c r="H22"/>
  <c r="H23"/>
  <c r="H19"/>
  <c r="H20"/>
  <c r="H21"/>
  <c r="H16"/>
  <c r="H17"/>
  <c r="H18"/>
  <c r="H14"/>
  <c r="H15"/>
  <c r="H9"/>
  <c r="H10"/>
  <c r="H11"/>
  <c r="H12"/>
  <c r="H6"/>
  <c r="H7"/>
  <c r="H8"/>
  <c r="I22"/>
  <c r="I19"/>
  <c r="I10"/>
  <c r="J19"/>
  <c r="J15"/>
  <c r="J16"/>
  <c r="J17"/>
  <c r="J18"/>
  <c r="J12"/>
  <c r="J13"/>
  <c r="J14"/>
  <c r="J9"/>
  <c r="J7"/>
  <c r="H25" l="1"/>
  <c r="J25"/>
  <c r="E25"/>
  <c r="I5"/>
  <c r="I25" l="1"/>
  <c r="J6"/>
  <c r="I23"/>
  <c r="I21"/>
  <c r="I20"/>
  <c r="I18"/>
  <c r="I17"/>
  <c r="I16"/>
  <c r="I15"/>
  <c r="I14"/>
  <c r="I13"/>
  <c r="I12"/>
  <c r="I11"/>
  <c r="I9"/>
  <c r="I8"/>
  <c r="I7"/>
  <c r="I6"/>
</calcChain>
</file>

<file path=xl/sharedStrings.xml><?xml version="1.0" encoding="utf-8"?>
<sst xmlns="http://schemas.openxmlformats.org/spreadsheetml/2006/main" count="57" uniqueCount="57">
  <si>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</si>
  <si>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</si>
  <si>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</si>
  <si>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</si>
  <si>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</si>
  <si>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</si>
  <si>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</si>
  <si>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</si>
  <si>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</si>
  <si>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</si>
  <si>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</si>
  <si>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</si>
  <si>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</si>
  <si>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</si>
  <si>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</si>
  <si>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</si>
  <si>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</si>
  <si>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</si>
  <si>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</si>
  <si>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</si>
  <si>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</si>
  <si>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</si>
  <si>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</si>
  <si>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</si>
  <si>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</si>
  <si>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</si>
  <si>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5 = гр.4/гр.3*100</t>
  </si>
  <si>
    <t>9 = гр.7 - гр.4</t>
  </si>
  <si>
    <t>10 = гр.7/гр.4*100</t>
  </si>
  <si>
    <t>8 = гр.7/гр.6*100</t>
  </si>
  <si>
    <t>Факт на 01.01.2019г.</t>
  </si>
  <si>
    <t>Факт на 01.01.2020г.</t>
  </si>
  <si>
    <t xml:space="preserve">Информация об исполнении муниципальных программ муниципального образования Балаганский район за 2019 год (по сравнению с 2018 годом)         
</t>
  </si>
  <si>
    <t>План              на 01.01.2019г.</t>
  </si>
  <si>
    <t xml:space="preserve">План на 01.01.2020 год 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</si>
  <si>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</si>
  <si>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</si>
  <si>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</si>
  <si>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</si>
  <si>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</si>
  <si>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</si>
  <si>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</si>
  <si>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</si>
  <si>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</si>
  <si>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</si>
  <si>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2019- 2020 годы" 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</si>
  <si>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</si>
  <si>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</si>
  <si>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</si>
  <si>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</si>
  <si>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</si>
  <si>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</si>
  <si>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</si>
  <si>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</si>
  <si>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"Защита  окружающей  среды  в муниципальном образовании Балаганский  район на 2019-2024 годы"</t>
  </si>
  <si>
    <t>Отклонение (факт 2019г. к 2018г.)</t>
  </si>
  <si>
    <t>Темп роста    (факт 2019г. к факту 2018г.),%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</si>
</sst>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6" zoomScaleNormal="136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J25" sqref="J25"/>
    </sheetView>
  </sheetViews>
  <sheetFormatPr defaultRowHeight="15"/>
  <cols>
    <col min="1" max="1" width="4.5703125" customWidth="1"/>
    <col min="2" max="2" width="62" customWidth="1"/>
    <col min="3" max="3" width="11" customWidth="1"/>
    <col min="4" max="4" width="10.42578125" customWidth="1"/>
    <col min="5" max="5" width="14.8554687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>
      <c r="A3" s="13" t="s">
        <v>4</v>
      </c>
      <c r="B3" s="14" t="s">
        <v>3</v>
      </c>
      <c r="C3" s="13" t="s">
        <v>33</v>
      </c>
      <c r="D3" s="13" t="s">
        <v>30</v>
      </c>
      <c r="E3" s="13" t="s">
        <v>5</v>
      </c>
      <c r="F3" s="13" t="s">
        <v>34</v>
      </c>
      <c r="G3" s="13" t="s">
        <v>31</v>
      </c>
      <c r="H3" s="13" t="s">
        <v>2</v>
      </c>
      <c r="I3" s="13" t="s">
        <v>55</v>
      </c>
      <c r="J3" s="13" t="s">
        <v>56</v>
      </c>
    </row>
    <row r="4" spans="1:10" ht="16.5" customHeight="1">
      <c r="A4" s="13">
        <v>1</v>
      </c>
      <c r="B4" s="16">
        <v>2</v>
      </c>
      <c r="C4" s="13">
        <v>3</v>
      </c>
      <c r="D4" s="13">
        <v>4</v>
      </c>
      <c r="E4" s="17" t="s">
        <v>26</v>
      </c>
      <c r="F4" s="13">
        <v>6</v>
      </c>
      <c r="G4" s="13">
        <v>7</v>
      </c>
      <c r="H4" s="17" t="s">
        <v>29</v>
      </c>
      <c r="I4" s="13" t="s">
        <v>27</v>
      </c>
      <c r="J4" s="17" t="s">
        <v>28</v>
      </c>
    </row>
    <row r="5" spans="1:10" ht="22.5" customHeight="1">
      <c r="A5" s="15" t="s">
        <v>6</v>
      </c>
      <c r="B5" s="3" t="s">
        <v>48</v>
      </c>
      <c r="C5" s="11">
        <v>254455240.37</v>
      </c>
      <c r="D5" s="11">
        <v>251316114.47</v>
      </c>
      <c r="E5" s="18">
        <f>SUM(D5/C5*100)</f>
        <v>98.766334741058799</v>
      </c>
      <c r="F5" s="11">
        <v>291599361.72000003</v>
      </c>
      <c r="G5" s="11">
        <v>282312057</v>
      </c>
      <c r="H5" s="18">
        <f>SUM(G5/F5*100)</f>
        <v>96.815046279518995</v>
      </c>
      <c r="I5" s="12">
        <f>SUM(G5-D5)</f>
        <v>30995942.530000001</v>
      </c>
      <c r="J5" s="12">
        <f>SUM(G5/D5*100)</f>
        <v>112.33344809399399</v>
      </c>
    </row>
    <row r="6" spans="1:10" ht="23.25">
      <c r="A6" s="15" t="s">
        <v>7</v>
      </c>
      <c r="B6" s="4" t="s">
        <v>47</v>
      </c>
      <c r="C6" s="11">
        <v>37114149.659999996</v>
      </c>
      <c r="D6" s="11">
        <v>35510527.560000002</v>
      </c>
      <c r="E6" s="18">
        <f t="shared" ref="E6:E25" si="0">SUM(D6/C6*100)</f>
        <v>95.679216377875662</v>
      </c>
      <c r="F6" s="11">
        <v>42831362.909999996</v>
      </c>
      <c r="G6" s="11">
        <v>32947401.899999999</v>
      </c>
      <c r="H6" s="18">
        <f t="shared" ref="H6:H25" si="1">SUM(G6/F6*100)</f>
        <v>76.923543080408592</v>
      </c>
      <c r="I6" s="12">
        <f t="shared" ref="I6:I24" si="2">SUM(G6-D6)</f>
        <v>-2563125.6600000039</v>
      </c>
      <c r="J6" s="12">
        <f t="shared" ref="J6:J24" si="3">SUM(G6/D6*100)</f>
        <v>92.782068203100494</v>
      </c>
    </row>
    <row r="7" spans="1:10" ht="17.25" customHeight="1">
      <c r="A7" s="15" t="s">
        <v>8</v>
      </c>
      <c r="B7" s="3" t="s">
        <v>46</v>
      </c>
      <c r="C7" s="11">
        <v>335500</v>
      </c>
      <c r="D7" s="11">
        <v>335500</v>
      </c>
      <c r="E7" s="18">
        <f t="shared" si="0"/>
        <v>100</v>
      </c>
      <c r="F7" s="11">
        <v>454837.36</v>
      </c>
      <c r="G7" s="11">
        <v>454807.37</v>
      </c>
      <c r="H7" s="18">
        <f t="shared" si="1"/>
        <v>99.993406434335114</v>
      </c>
      <c r="I7" s="12">
        <f t="shared" si="2"/>
        <v>119307.37</v>
      </c>
      <c r="J7" s="12">
        <f t="shared" si="3"/>
        <v>135.56106408345752</v>
      </c>
    </row>
    <row r="8" spans="1:10" ht="29.25" customHeight="1">
      <c r="A8" s="15" t="s">
        <v>9</v>
      </c>
      <c r="B8" s="5" t="s">
        <v>49</v>
      </c>
      <c r="C8" s="11">
        <v>43911269.539999999</v>
      </c>
      <c r="D8" s="11">
        <v>10988933.439999999</v>
      </c>
      <c r="E8" s="18">
        <f t="shared" si="0"/>
        <v>25.025314811246513</v>
      </c>
      <c r="F8" s="11">
        <v>122119982</v>
      </c>
      <c r="G8" s="11">
        <v>51117430.149999999</v>
      </c>
      <c r="H8" s="18">
        <f t="shared" si="1"/>
        <v>41.858366921475628</v>
      </c>
      <c r="I8" s="12">
        <f t="shared" si="2"/>
        <v>40128496.710000001</v>
      </c>
      <c r="J8" s="12">
        <f t="shared" si="3"/>
        <v>465.17189706447073</v>
      </c>
    </row>
    <row r="9" spans="1:10" ht="23.25">
      <c r="A9" s="15" t="s">
        <v>10</v>
      </c>
      <c r="B9" s="4" t="s">
        <v>50</v>
      </c>
      <c r="C9" s="11">
        <v>8291230.8300000001</v>
      </c>
      <c r="D9" s="11">
        <v>7992263.0499999998</v>
      </c>
      <c r="E9" s="18">
        <f t="shared" si="0"/>
        <v>96.394168898081446</v>
      </c>
      <c r="F9" s="11">
        <v>22848548.879999999</v>
      </c>
      <c r="G9" s="11">
        <v>22353376.030000001</v>
      </c>
      <c r="H9" s="18">
        <f t="shared" si="1"/>
        <v>97.832803944790399</v>
      </c>
      <c r="I9" s="12">
        <f>SUM(G9-D9)</f>
        <v>14361112.98</v>
      </c>
      <c r="J9" s="12">
        <f t="shared" si="3"/>
        <v>279.68769158567676</v>
      </c>
    </row>
    <row r="10" spans="1:10" ht="27" customHeight="1">
      <c r="A10" s="15" t="s">
        <v>11</v>
      </c>
      <c r="B10" s="5" t="s">
        <v>51</v>
      </c>
      <c r="C10" s="11">
        <v>9000</v>
      </c>
      <c r="D10" s="11">
        <v>9000</v>
      </c>
      <c r="E10" s="18">
        <f t="shared" si="0"/>
        <v>100</v>
      </c>
      <c r="F10" s="11">
        <v>9000</v>
      </c>
      <c r="G10" s="11">
        <v>9000</v>
      </c>
      <c r="H10" s="18">
        <f t="shared" si="1"/>
        <v>100</v>
      </c>
      <c r="I10" s="12">
        <f>SUM(G10-D10)</f>
        <v>0</v>
      </c>
      <c r="J10" s="12">
        <f t="shared" si="3"/>
        <v>100</v>
      </c>
    </row>
    <row r="11" spans="1:10" ht="23.25">
      <c r="A11" s="15" t="s">
        <v>12</v>
      </c>
      <c r="B11" s="3" t="s">
        <v>52</v>
      </c>
      <c r="C11" s="11">
        <v>1977878.06</v>
      </c>
      <c r="D11" s="11">
        <v>1973511.39</v>
      </c>
      <c r="E11" s="18">
        <f t="shared" si="0"/>
        <v>99.779224508916371</v>
      </c>
      <c r="F11" s="11">
        <v>492778</v>
      </c>
      <c r="G11" s="11">
        <v>492778</v>
      </c>
      <c r="H11" s="18">
        <f t="shared" si="1"/>
        <v>100</v>
      </c>
      <c r="I11" s="12">
        <f t="shared" si="2"/>
        <v>-1480733.39</v>
      </c>
      <c r="J11" s="12">
        <f t="shared" si="3"/>
        <v>24.96960506521323</v>
      </c>
    </row>
    <row r="12" spans="1:10" ht="23.25">
      <c r="A12" s="15" t="s">
        <v>13</v>
      </c>
      <c r="B12" s="5" t="s">
        <v>53</v>
      </c>
      <c r="C12" s="11">
        <v>1314000</v>
      </c>
      <c r="D12" s="11">
        <v>1312029.53</v>
      </c>
      <c r="E12" s="18">
        <f>SUM(D12/C12*100)</f>
        <v>99.850040334855407</v>
      </c>
      <c r="F12" s="11">
        <v>1824715.7</v>
      </c>
      <c r="G12" s="11">
        <v>1824381.15</v>
      </c>
      <c r="H12" s="18">
        <f t="shared" si="1"/>
        <v>99.981665637008547</v>
      </c>
      <c r="I12" s="12">
        <f t="shared" si="2"/>
        <v>512351.61999999988</v>
      </c>
      <c r="J12" s="12">
        <f t="shared" si="3"/>
        <v>139.05031161912947</v>
      </c>
    </row>
    <row r="13" spans="1:10" ht="23.25">
      <c r="A13" s="15" t="s">
        <v>14</v>
      </c>
      <c r="B13" s="5" t="s">
        <v>54</v>
      </c>
      <c r="C13" s="11">
        <v>1098000</v>
      </c>
      <c r="D13" s="11">
        <v>1098000</v>
      </c>
      <c r="E13" s="18">
        <f t="shared" si="0"/>
        <v>100</v>
      </c>
      <c r="F13" s="11">
        <v>770790</v>
      </c>
      <c r="G13" s="11">
        <v>770788.45</v>
      </c>
      <c r="H13" s="18">
        <f t="shared" si="1"/>
        <v>99.999798907614263</v>
      </c>
      <c r="I13" s="12">
        <f t="shared" si="2"/>
        <v>-327211.55000000005</v>
      </c>
      <c r="J13" s="12">
        <f t="shared" si="3"/>
        <v>70.199312386156649</v>
      </c>
    </row>
    <row r="14" spans="1:10" ht="27" customHeight="1">
      <c r="A14" s="15" t="s">
        <v>15</v>
      </c>
      <c r="B14" s="6" t="s">
        <v>45</v>
      </c>
      <c r="C14" s="11">
        <v>5333270.62</v>
      </c>
      <c r="D14" s="11">
        <v>4961061.3</v>
      </c>
      <c r="E14" s="18">
        <f t="shared" si="0"/>
        <v>93.020993185603615</v>
      </c>
      <c r="F14" s="11">
        <v>2629800</v>
      </c>
      <c r="G14" s="11">
        <v>2629800</v>
      </c>
      <c r="H14" s="18">
        <f>SUM(G14/F14*100)</f>
        <v>100</v>
      </c>
      <c r="I14" s="12">
        <f t="shared" si="2"/>
        <v>-2331261.2999999998</v>
      </c>
      <c r="J14" s="12">
        <f t="shared" si="3"/>
        <v>53.008818899294795</v>
      </c>
    </row>
    <row r="15" spans="1:10" ht="24.75" customHeight="1">
      <c r="A15" s="15" t="s">
        <v>16</v>
      </c>
      <c r="B15" s="5" t="s">
        <v>44</v>
      </c>
      <c r="C15" s="11">
        <v>102400</v>
      </c>
      <c r="D15" s="11">
        <v>102400</v>
      </c>
      <c r="E15" s="18">
        <f t="shared" si="0"/>
        <v>100</v>
      </c>
      <c r="F15" s="11">
        <v>40400</v>
      </c>
      <c r="G15" s="11">
        <v>40400</v>
      </c>
      <c r="H15" s="18">
        <f t="shared" si="1"/>
        <v>100</v>
      </c>
      <c r="I15" s="12">
        <f t="shared" si="2"/>
        <v>-62000</v>
      </c>
      <c r="J15" s="12">
        <f t="shared" si="3"/>
        <v>39.453125</v>
      </c>
    </row>
    <row r="16" spans="1:10" ht="27" customHeight="1">
      <c r="A16" s="15" t="s">
        <v>17</v>
      </c>
      <c r="B16" s="19" t="s">
        <v>43</v>
      </c>
      <c r="C16" s="11">
        <v>245000</v>
      </c>
      <c r="D16" s="11">
        <v>245000</v>
      </c>
      <c r="E16" s="18">
        <f t="shared" si="0"/>
        <v>100</v>
      </c>
      <c r="F16" s="11">
        <v>62400</v>
      </c>
      <c r="G16" s="11">
        <v>62400</v>
      </c>
      <c r="H16" s="18">
        <f>SUM(G16/F16*100)</f>
        <v>100</v>
      </c>
      <c r="I16" s="12">
        <f t="shared" si="2"/>
        <v>-182600</v>
      </c>
      <c r="J16" s="12">
        <f t="shared" si="3"/>
        <v>25.469387755102041</v>
      </c>
    </row>
    <row r="17" spans="1:10" ht="23.25">
      <c r="A17" s="15" t="s">
        <v>18</v>
      </c>
      <c r="B17" s="5" t="s">
        <v>42</v>
      </c>
      <c r="C17" s="11">
        <v>917200</v>
      </c>
      <c r="D17" s="11">
        <v>917200</v>
      </c>
      <c r="E17" s="18">
        <f t="shared" si="0"/>
        <v>100</v>
      </c>
      <c r="F17" s="11">
        <v>1172802</v>
      </c>
      <c r="G17" s="11">
        <v>1161220.83</v>
      </c>
      <c r="H17" s="18">
        <f t="shared" si="1"/>
        <v>99.012521295154684</v>
      </c>
      <c r="I17" s="12">
        <f t="shared" si="2"/>
        <v>244020.83000000007</v>
      </c>
      <c r="J17" s="12">
        <f t="shared" si="3"/>
        <v>126.60497492368077</v>
      </c>
    </row>
    <row r="18" spans="1:10" ht="34.5">
      <c r="A18" s="15" t="s">
        <v>19</v>
      </c>
      <c r="B18" s="5" t="s">
        <v>41</v>
      </c>
      <c r="C18" s="11">
        <v>3380147</v>
      </c>
      <c r="D18" s="11">
        <v>3380147</v>
      </c>
      <c r="E18" s="18">
        <f>SUM(D18/C18*100)</f>
        <v>100</v>
      </c>
      <c r="F18" s="11">
        <v>990000</v>
      </c>
      <c r="G18" s="11">
        <v>990000</v>
      </c>
      <c r="H18" s="18">
        <f t="shared" si="1"/>
        <v>100</v>
      </c>
      <c r="I18" s="12">
        <f t="shared" si="2"/>
        <v>-2390147</v>
      </c>
      <c r="J18" s="12">
        <f t="shared" si="3"/>
        <v>29.288667031345089</v>
      </c>
    </row>
    <row r="19" spans="1:10" ht="23.25">
      <c r="A19" s="15" t="s">
        <v>20</v>
      </c>
      <c r="B19" s="2" t="s">
        <v>40</v>
      </c>
      <c r="C19" s="11">
        <v>38359200</v>
      </c>
      <c r="D19" s="11">
        <v>38354480</v>
      </c>
      <c r="E19" s="18">
        <f t="shared" si="0"/>
        <v>99.987695259546598</v>
      </c>
      <c r="F19" s="11">
        <v>100662385.28</v>
      </c>
      <c r="G19" s="11">
        <v>100561454.63</v>
      </c>
      <c r="H19" s="18">
        <f>SUM(G19/F19*100)</f>
        <v>99.89973350053323</v>
      </c>
      <c r="I19" s="12">
        <f>SUM(G19-D19)</f>
        <v>62206974.629999995</v>
      </c>
      <c r="J19" s="12">
        <f t="shared" si="3"/>
        <v>262.18959201115484</v>
      </c>
    </row>
    <row r="20" spans="1:10" ht="23.25">
      <c r="A20" s="15" t="s">
        <v>21</v>
      </c>
      <c r="B20" s="2" t="s">
        <v>39</v>
      </c>
      <c r="C20" s="11">
        <v>471346.09</v>
      </c>
      <c r="D20" s="11">
        <v>471346.09</v>
      </c>
      <c r="E20" s="18">
        <f>SUM(D20/C20*100)</f>
        <v>100</v>
      </c>
      <c r="F20" s="11">
        <v>7138336.9699999997</v>
      </c>
      <c r="G20" s="11">
        <v>7067528.5899999999</v>
      </c>
      <c r="H20" s="18">
        <f t="shared" si="1"/>
        <v>99.008054953169307</v>
      </c>
      <c r="I20" s="12">
        <f t="shared" si="2"/>
        <v>6596182.5</v>
      </c>
      <c r="J20" s="12">
        <f t="shared" si="3"/>
        <v>1499.4350732812909</v>
      </c>
    </row>
    <row r="21" spans="1:10" ht="26.25" customHeight="1">
      <c r="A21" s="15" t="s">
        <v>22</v>
      </c>
      <c r="B21" s="7" t="s">
        <v>38</v>
      </c>
      <c r="C21" s="11">
        <v>1348767</v>
      </c>
      <c r="D21" s="11">
        <v>1348767</v>
      </c>
      <c r="E21" s="18">
        <f>SUM(D21/C21*100)</f>
        <v>100</v>
      </c>
      <c r="F21" s="11">
        <v>3720890</v>
      </c>
      <c r="G21" s="11">
        <v>3561953.58</v>
      </c>
      <c r="H21" s="18">
        <f t="shared" si="1"/>
        <v>95.728537527312014</v>
      </c>
      <c r="I21" s="12">
        <f t="shared" si="2"/>
        <v>2213186.58</v>
      </c>
      <c r="J21" s="12">
        <f t="shared" si="3"/>
        <v>264.08961518186607</v>
      </c>
    </row>
    <row r="22" spans="1:10" ht="22.5">
      <c r="A22" s="15" t="s">
        <v>23</v>
      </c>
      <c r="B22" s="8" t="s">
        <v>37</v>
      </c>
      <c r="C22" s="11">
        <v>14000</v>
      </c>
      <c r="D22" s="11">
        <v>14000</v>
      </c>
      <c r="E22" s="18">
        <f>SUM(D22/C22*100)</f>
        <v>100</v>
      </c>
      <c r="F22" s="11">
        <v>6000</v>
      </c>
      <c r="G22" s="11">
        <v>6000</v>
      </c>
      <c r="H22" s="18">
        <f>SUM(G22/F22*100)</f>
        <v>100</v>
      </c>
      <c r="I22" s="12">
        <f>SUM(G22-D22)</f>
        <v>-8000</v>
      </c>
      <c r="J22" s="12">
        <f t="shared" si="3"/>
        <v>42.857142857142854</v>
      </c>
    </row>
    <row r="23" spans="1:10" ht="26.25" customHeight="1">
      <c r="A23" s="15" t="s">
        <v>24</v>
      </c>
      <c r="B23" s="3" t="s">
        <v>36</v>
      </c>
      <c r="C23" s="11">
        <v>85000</v>
      </c>
      <c r="D23" s="11">
        <v>85000</v>
      </c>
      <c r="E23" s="18">
        <f>SUM(D23/C23*100)</f>
        <v>100</v>
      </c>
      <c r="F23" s="11">
        <v>18000</v>
      </c>
      <c r="G23" s="11">
        <v>18000</v>
      </c>
      <c r="H23" s="18">
        <f t="shared" si="1"/>
        <v>100</v>
      </c>
      <c r="I23" s="12">
        <f t="shared" si="2"/>
        <v>-67000</v>
      </c>
      <c r="J23" s="12">
        <f t="shared" si="3"/>
        <v>21.176470588235293</v>
      </c>
    </row>
    <row r="24" spans="1:10" ht="26.25" customHeight="1">
      <c r="A24" s="15" t="s">
        <v>25</v>
      </c>
      <c r="B24" s="3" t="s">
        <v>35</v>
      </c>
      <c r="C24" s="11">
        <v>0</v>
      </c>
      <c r="D24" s="11">
        <v>0</v>
      </c>
      <c r="E24" s="18">
        <v>0</v>
      </c>
      <c r="F24" s="11">
        <v>8400</v>
      </c>
      <c r="G24" s="11">
        <v>8400</v>
      </c>
      <c r="H24" s="18">
        <f t="shared" si="1"/>
        <v>100</v>
      </c>
      <c r="I24" s="12">
        <f t="shared" si="2"/>
        <v>8400</v>
      </c>
      <c r="J24" s="12">
        <v>0</v>
      </c>
    </row>
    <row r="25" spans="1:10">
      <c r="A25" s="21" t="s">
        <v>1</v>
      </c>
      <c r="B25" s="22"/>
      <c r="C25" s="11">
        <f>SUM(C5:C23)</f>
        <v>398762599.16999996</v>
      </c>
      <c r="D25" s="11">
        <f>SUM(D5:D23)</f>
        <v>360415280.82999992</v>
      </c>
      <c r="E25" s="18">
        <f t="shared" si="0"/>
        <v>90.383421509485188</v>
      </c>
      <c r="F25" s="11">
        <f>SUM(F5:F24)</f>
        <v>599400790.82000005</v>
      </c>
      <c r="G25" s="11">
        <f>SUM(G5:G24)</f>
        <v>508389177.67999983</v>
      </c>
      <c r="H25" s="18">
        <f t="shared" si="1"/>
        <v>84.816234056766376</v>
      </c>
      <c r="I25" s="12">
        <f t="shared" ref="I25" si="4">SUM(G25-D25)</f>
        <v>147973896.8499999</v>
      </c>
      <c r="J25" s="12">
        <f>SUM(G25/D25*100)</f>
        <v>141.05649918872226</v>
      </c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2">
    <mergeCell ref="A1:J1"/>
    <mergeCell ref="A25:B25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2020-03-02T02:22:11Z</dcterms:modified>
</cp:coreProperties>
</file>