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на 01.10.2023г." sheetId="1" r:id="rId1"/>
  </sheets>
  <calcPr calcId="144525"/>
</workbook>
</file>

<file path=xl/calcChain.xml><?xml version="1.0" encoding="utf-8"?>
<calcChain xmlns="http://schemas.openxmlformats.org/spreadsheetml/2006/main">
  <c r="J8" i="1" l="1"/>
  <c r="H18" i="1" l="1"/>
  <c r="J6" i="1" l="1"/>
  <c r="F24" i="1"/>
  <c r="D24" i="1"/>
  <c r="H17" i="1" l="1"/>
  <c r="H14" i="1"/>
  <c r="I14" i="1"/>
  <c r="E14" i="1"/>
  <c r="H15" i="1"/>
  <c r="I15" i="1"/>
  <c r="E15" i="1"/>
  <c r="H13" i="1"/>
  <c r="I13" i="1"/>
  <c r="E13" i="1"/>
  <c r="J12" i="1"/>
  <c r="H12" i="1"/>
  <c r="I12" i="1"/>
  <c r="E12" i="1"/>
  <c r="J5" i="1"/>
  <c r="E5" i="1"/>
  <c r="E6" i="1"/>
  <c r="H6" i="1"/>
  <c r="I6" i="1"/>
  <c r="G24" i="1" l="1"/>
  <c r="C24" i="1"/>
  <c r="I5" i="1" l="1"/>
  <c r="H5" i="1"/>
  <c r="J23" i="1"/>
  <c r="E23" i="1"/>
  <c r="E10" i="1"/>
  <c r="E8" i="1"/>
  <c r="E22" i="1" l="1"/>
  <c r="E16" i="1"/>
  <c r="E17" i="1"/>
  <c r="E18" i="1"/>
  <c r="E19" i="1"/>
  <c r="E20" i="1"/>
  <c r="E21" i="1"/>
  <c r="E7" i="1"/>
  <c r="E9" i="1"/>
  <c r="H22" i="1"/>
  <c r="H23" i="1"/>
  <c r="H20" i="1"/>
  <c r="H21" i="1"/>
  <c r="H19" i="1"/>
  <c r="H9" i="1"/>
  <c r="H10" i="1"/>
  <c r="H11" i="1"/>
  <c r="H16" i="1"/>
  <c r="H7" i="1"/>
  <c r="I22" i="1"/>
  <c r="I10" i="1"/>
  <c r="J22" i="1"/>
  <c r="J21" i="1"/>
  <c r="J16" i="1"/>
  <c r="J18" i="1"/>
  <c r="J9" i="1"/>
  <c r="J7" i="1"/>
  <c r="H24" i="1" l="1"/>
  <c r="J24" i="1"/>
  <c r="E24" i="1"/>
  <c r="I24" i="1" l="1"/>
  <c r="I23" i="1"/>
  <c r="I21" i="1"/>
  <c r="I20" i="1"/>
  <c r="I19" i="1"/>
  <c r="I18" i="1"/>
  <c r="I17" i="1"/>
  <c r="I16" i="1"/>
  <c r="I11" i="1"/>
  <c r="I9" i="1"/>
  <c r="I8" i="1"/>
  <c r="I7" i="1"/>
</calcChain>
</file>

<file path=xl/sharedStrings.xml><?xml version="1.0" encoding="utf-8"?>
<sst xmlns="http://schemas.openxmlformats.org/spreadsheetml/2006/main" count="41" uniqueCount="41">
  <si>
    <t>(рублей)</t>
  </si>
  <si>
    <t>Итого</t>
  </si>
  <si>
    <t>Исполнение,      %</t>
  </si>
  <si>
    <t xml:space="preserve">Наименование </t>
  </si>
  <si>
    <t>№ п/п</t>
  </si>
  <si>
    <t>Исполнение,            %</t>
  </si>
  <si>
    <t>5 = гр.4/гр.3*100</t>
  </si>
  <si>
    <t>9 = гр.7 - гр.4</t>
  </si>
  <si>
    <t>10 = гр.7/гр.4*100</t>
  </si>
  <si>
    <t>8 = гр.7/гр.6*100</t>
  </si>
  <si>
    <t>Отклонение (факт 2023г. к 2022г.)</t>
  </si>
  <si>
    <t>5.</t>
  </si>
  <si>
    <t>8.</t>
  </si>
  <si>
    <t>9.</t>
  </si>
  <si>
    <t>Муниципальная программа "Развитие образования  Балаганского района"</t>
  </si>
  <si>
    <t>Муниципальная программа "Развитие культуры и искусства в Балаганском районе"</t>
  </si>
  <si>
    <t>Муниципальная программа "Сельское хозяйство в муниципальном образовании Балаганский район"</t>
  </si>
  <si>
    <t>Муниципальная программа "Устойчивое развитие сельских территорий в муниципальном образовании Балаганский район"</t>
  </si>
  <si>
    <t>Муниципальная программа "Поддержка и развитие малого и среднего предпринимательства  в муниципальном образовании Балаганский  район"</t>
  </si>
  <si>
    <t>Муниципальная программа "Повышение безопасности дорожного движения  на территории Балаганского района"</t>
  </si>
  <si>
    <t>Муниципальная программа "Аппаратно-программный комплекс "Безопасный город" в муниципальном образовании Балаганский район"</t>
  </si>
  <si>
    <t>Муниципальная программа "Противодействие коррупции в муниципальном образовании Балаганский район"</t>
  </si>
  <si>
    <t>10.</t>
  </si>
  <si>
    <t xml:space="preserve">Муниципальная программа "Профилактика  правонарушений  на  территории муниципального образования  Балаганский  район" 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</si>
  <si>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район" </t>
  </si>
  <si>
    <t>11.</t>
  </si>
  <si>
    <t>Муниципальная программа "Улучшение условий и охраны труда в муниципальном образовании Балаганский район"</t>
  </si>
  <si>
    <t>Муниципальная программа "Защита  окружающей  среды  в муниципальном образовании Балаганский  район"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</si>
  <si>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район" </t>
  </si>
  <si>
    <t>Муниципальная программа "Улучшение качества жизни граждан пожилого возраста  в муниципальном образовании Балаганский район"</t>
  </si>
  <si>
    <t>Муниципальная программа "Доступная среда для инвалидов и маломобильных групп населения  Балаганского района"</t>
  </si>
  <si>
    <t xml:space="preserve">Муниципальная программа "Развитие физической культуры и  спорта в  Балаганском районе"  </t>
  </si>
  <si>
    <t>Муниципальная программа "Управление муниципальными финансами муниципального образования Балаганский район"</t>
  </si>
  <si>
    <t>Муниципальная программа "Управление муниципальным имуществом муниципального образования Балаганский район "</t>
  </si>
  <si>
    <t>Муниципальная программа "Молодёжь муниципального образования Балаганский район"</t>
  </si>
  <si>
    <t xml:space="preserve">Информация об исполнении муниципальных программ муниципального образования Балаганский район за 2023 год (по сравнению с 2022 годом) </t>
  </si>
  <si>
    <t>Факт на 01.01.2023г.</t>
  </si>
  <si>
    <t>План на 2022г.</t>
  </si>
  <si>
    <t xml:space="preserve">План на 2023г. </t>
  </si>
  <si>
    <t>Темп роста    (факт 2022г. к факту 2023г.),%</t>
  </si>
  <si>
    <t>Факт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</si>
</sst>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4" fontId="4" fillId="0" borderId="1" xfId="0" applyNumberFormat="1" applyFont="1" applyBorder="1" applyAlignment="1"/>
    <xf numFmtId="4" fontId="5" fillId="0" borderId="1" xfId="0" applyNumberFormat="1" applyFont="1" applyFill="1" applyBorder="1"/>
    <xf numFmtId="0" fontId="4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36" zoomScaleNormal="136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F17" sqref="F17"/>
    </sheetView>
  </sheetViews>
  <sheetFormatPr defaultRowHeight="15" x14ac:dyDescent="0.25"/>
  <cols>
    <col min="1" max="1" width="4.5703125" customWidth="1"/>
    <col min="2" max="2" width="62" customWidth="1"/>
    <col min="3" max="3" width="11" customWidth="1"/>
    <col min="4" max="4" width="10.42578125" customWidth="1"/>
    <col min="5" max="5" width="13" customWidth="1"/>
    <col min="6" max="6" width="11.7109375" customWidth="1"/>
    <col min="7" max="7" width="10.5703125" customWidth="1"/>
    <col min="8" max="8" width="11.5703125" customWidth="1"/>
    <col min="9" max="9" width="12" customWidth="1"/>
    <col min="10" max="10" width="12.5703125" customWidth="1"/>
  </cols>
  <sheetData>
    <row r="1" spans="1:10" ht="15.75" customHeight="1" x14ac:dyDescent="0.2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10" t="s">
        <v>0</v>
      </c>
    </row>
    <row r="3" spans="1:10" ht="45.75" customHeight="1" x14ac:dyDescent="0.25">
      <c r="A3" s="13" t="s">
        <v>4</v>
      </c>
      <c r="B3" s="14" t="s">
        <v>3</v>
      </c>
      <c r="C3" s="13" t="s">
        <v>37</v>
      </c>
      <c r="D3" s="13" t="s">
        <v>36</v>
      </c>
      <c r="E3" s="13" t="s">
        <v>5</v>
      </c>
      <c r="F3" s="13" t="s">
        <v>38</v>
      </c>
      <c r="G3" s="13" t="s">
        <v>40</v>
      </c>
      <c r="H3" s="13" t="s">
        <v>2</v>
      </c>
      <c r="I3" s="13" t="s">
        <v>10</v>
      </c>
      <c r="J3" s="13" t="s">
        <v>39</v>
      </c>
    </row>
    <row r="4" spans="1:10" ht="16.5" customHeight="1" x14ac:dyDescent="0.25">
      <c r="A4" s="13">
        <v>1</v>
      </c>
      <c r="B4" s="16">
        <v>2</v>
      </c>
      <c r="C4" s="13">
        <v>3</v>
      </c>
      <c r="D4" s="13">
        <v>4</v>
      </c>
      <c r="E4" s="17" t="s">
        <v>6</v>
      </c>
      <c r="F4" s="13">
        <v>6</v>
      </c>
      <c r="G4" s="13">
        <v>7</v>
      </c>
      <c r="H4" s="17" t="s">
        <v>9</v>
      </c>
      <c r="I4" s="13" t="s">
        <v>7</v>
      </c>
      <c r="J4" s="17" t="s">
        <v>8</v>
      </c>
    </row>
    <row r="5" spans="1:10" ht="32.25" customHeight="1" x14ac:dyDescent="0.25">
      <c r="A5" s="13">
        <v>1</v>
      </c>
      <c r="B5" s="3" t="s">
        <v>14</v>
      </c>
      <c r="C5" s="11">
        <v>409778138.95999998</v>
      </c>
      <c r="D5" s="11">
        <v>402816624.77999997</v>
      </c>
      <c r="E5" s="18">
        <f>D5/C5*100</f>
        <v>98.301150423087961</v>
      </c>
      <c r="F5" s="21">
        <v>463659330.24000001</v>
      </c>
      <c r="G5" s="11">
        <v>461614935.92000002</v>
      </c>
      <c r="H5" s="18">
        <f>SUM(G5/F5*100)</f>
        <v>99.559074047115203</v>
      </c>
      <c r="I5" s="12">
        <f>SUM(G5-D5)</f>
        <v>58798311.140000045</v>
      </c>
      <c r="J5" s="12">
        <f>G5/D5*100</f>
        <v>114.59679355888377</v>
      </c>
    </row>
    <row r="6" spans="1:10" x14ac:dyDescent="0.25">
      <c r="A6" s="15">
        <v>2</v>
      </c>
      <c r="B6" s="4" t="s">
        <v>15</v>
      </c>
      <c r="C6" s="11">
        <v>57066017.460000001</v>
      </c>
      <c r="D6" s="11">
        <v>55548038.700000003</v>
      </c>
      <c r="E6" s="18">
        <f t="shared" ref="E6:E24" si="0">SUM(D6/C6*100)</f>
        <v>97.339960229283534</v>
      </c>
      <c r="F6" s="11">
        <v>66459282.399999999</v>
      </c>
      <c r="G6" s="11">
        <v>66196891.969999999</v>
      </c>
      <c r="H6" s="18">
        <f t="shared" ref="H6:H24" si="1">SUM(G6/F6*100)</f>
        <v>99.605186182389474</v>
      </c>
      <c r="I6" s="12">
        <f t="shared" ref="I6:I23" si="2">SUM(G6-D6)</f>
        <v>10648853.269999996</v>
      </c>
      <c r="J6" s="12">
        <f>G6/D6*100</f>
        <v>119.17052972385143</v>
      </c>
    </row>
    <row r="7" spans="1:10" ht="17.25" customHeight="1" x14ac:dyDescent="0.25">
      <c r="A7" s="15">
        <v>3</v>
      </c>
      <c r="B7" s="3" t="s">
        <v>34</v>
      </c>
      <c r="C7" s="11">
        <v>506802.21</v>
      </c>
      <c r="D7" s="11">
        <v>506802.21</v>
      </c>
      <c r="E7" s="18">
        <f t="shared" si="0"/>
        <v>100</v>
      </c>
      <c r="F7" s="11">
        <v>570400</v>
      </c>
      <c r="G7" s="11">
        <v>526098</v>
      </c>
      <c r="H7" s="18">
        <f t="shared" si="1"/>
        <v>92.233169705469848</v>
      </c>
      <c r="I7" s="12">
        <f t="shared" si="2"/>
        <v>19295.789999999979</v>
      </c>
      <c r="J7" s="12">
        <f t="shared" ref="J7:J23" si="3">SUM(G7/D7*100)</f>
        <v>103.80736106103406</v>
      </c>
    </row>
    <row r="8" spans="1:10" ht="29.25" customHeight="1" x14ac:dyDescent="0.25">
      <c r="A8" s="15">
        <v>4</v>
      </c>
      <c r="B8" s="22" t="s">
        <v>16</v>
      </c>
      <c r="C8" s="11">
        <v>120000</v>
      </c>
      <c r="D8" s="11">
        <v>120000</v>
      </c>
      <c r="E8" s="18">
        <f t="shared" si="0"/>
        <v>100</v>
      </c>
      <c r="F8" s="11">
        <v>230000</v>
      </c>
      <c r="G8" s="11">
        <v>230000</v>
      </c>
      <c r="H8" s="18">
        <v>0</v>
      </c>
      <c r="I8" s="12">
        <f t="shared" si="2"/>
        <v>110000</v>
      </c>
      <c r="J8" s="12">
        <f t="shared" si="3"/>
        <v>191.66666666666669</v>
      </c>
    </row>
    <row r="9" spans="1:10" ht="23.25" x14ac:dyDescent="0.25">
      <c r="A9" s="15" t="s">
        <v>11</v>
      </c>
      <c r="B9" s="4" t="s">
        <v>17</v>
      </c>
      <c r="C9" s="11">
        <v>103498091.48</v>
      </c>
      <c r="D9" s="11">
        <v>42438129.75</v>
      </c>
      <c r="E9" s="18">
        <f t="shared" si="0"/>
        <v>41.003780014823512</v>
      </c>
      <c r="F9" s="11">
        <v>183173517.83000001</v>
      </c>
      <c r="G9" s="11">
        <v>100406232.05</v>
      </c>
      <c r="H9" s="18">
        <f t="shared" si="1"/>
        <v>54.814818888386029</v>
      </c>
      <c r="I9" s="12">
        <f>SUM(G9-D9)</f>
        <v>57968102.299999997</v>
      </c>
      <c r="J9" s="12">
        <f t="shared" si="3"/>
        <v>236.59438491160182</v>
      </c>
    </row>
    <row r="10" spans="1:10" ht="27" customHeight="1" x14ac:dyDescent="0.25">
      <c r="A10" s="15">
        <v>6</v>
      </c>
      <c r="B10" s="5" t="s">
        <v>18</v>
      </c>
      <c r="C10" s="11">
        <v>30000</v>
      </c>
      <c r="D10" s="11">
        <v>30000</v>
      </c>
      <c r="E10" s="18">
        <f t="shared" si="0"/>
        <v>100</v>
      </c>
      <c r="F10" s="11">
        <v>50000</v>
      </c>
      <c r="G10" s="11">
        <v>50000</v>
      </c>
      <c r="H10" s="18">
        <f t="shared" si="1"/>
        <v>100</v>
      </c>
      <c r="I10" s="12">
        <f>SUM(G10-D10)</f>
        <v>20000</v>
      </c>
      <c r="J10" s="12">
        <v>0</v>
      </c>
    </row>
    <row r="11" spans="1:10" ht="23.25" x14ac:dyDescent="0.25">
      <c r="A11" s="15">
        <v>7</v>
      </c>
      <c r="B11" s="3" t="s">
        <v>19</v>
      </c>
      <c r="C11" s="11">
        <v>151160.35999999999</v>
      </c>
      <c r="D11" s="11">
        <v>151160.35999999999</v>
      </c>
      <c r="E11" s="18">
        <v>0</v>
      </c>
      <c r="F11" s="11">
        <v>100000</v>
      </c>
      <c r="G11" s="11">
        <v>100000</v>
      </c>
      <c r="H11" s="18">
        <f t="shared" si="1"/>
        <v>100</v>
      </c>
      <c r="I11" s="12">
        <f t="shared" si="2"/>
        <v>-51160.359999999986</v>
      </c>
      <c r="J11" s="12">
        <v>0</v>
      </c>
    </row>
    <row r="12" spans="1:10" ht="23.25" x14ac:dyDescent="0.25">
      <c r="A12" s="15" t="s">
        <v>12</v>
      </c>
      <c r="B12" s="7" t="s">
        <v>20</v>
      </c>
      <c r="C12" s="11">
        <v>6532693</v>
      </c>
      <c r="D12" s="11">
        <v>6503635.5300000003</v>
      </c>
      <c r="E12" s="18">
        <f t="shared" si="0"/>
        <v>99.555199211106356</v>
      </c>
      <c r="F12" s="11">
        <v>8819382.0600000005</v>
      </c>
      <c r="G12" s="11">
        <v>8817702.0600000005</v>
      </c>
      <c r="H12" s="18">
        <f t="shared" si="1"/>
        <v>99.980951046359365</v>
      </c>
      <c r="I12" s="12">
        <f t="shared" si="2"/>
        <v>2314066.5300000003</v>
      </c>
      <c r="J12" s="12">
        <f>G12/D12*100</f>
        <v>135.58112257868177</v>
      </c>
    </row>
    <row r="13" spans="1:10" ht="22.5" x14ac:dyDescent="0.25">
      <c r="A13" s="15" t="s">
        <v>13</v>
      </c>
      <c r="B13" s="8" t="s">
        <v>21</v>
      </c>
      <c r="C13" s="11">
        <v>3600</v>
      </c>
      <c r="D13" s="11">
        <v>3600</v>
      </c>
      <c r="E13" s="18">
        <f t="shared" si="0"/>
        <v>100</v>
      </c>
      <c r="F13" s="11">
        <v>6000</v>
      </c>
      <c r="G13" s="11">
        <v>6000</v>
      </c>
      <c r="H13" s="18">
        <f t="shared" si="1"/>
        <v>100</v>
      </c>
      <c r="I13" s="12">
        <f t="shared" si="2"/>
        <v>2400</v>
      </c>
      <c r="J13" s="12">
        <v>0</v>
      </c>
    </row>
    <row r="14" spans="1:10" ht="23.25" x14ac:dyDescent="0.25">
      <c r="A14" s="15" t="s">
        <v>22</v>
      </c>
      <c r="B14" s="3" t="s">
        <v>23</v>
      </c>
      <c r="C14" s="11">
        <v>9000</v>
      </c>
      <c r="D14" s="11">
        <v>9000</v>
      </c>
      <c r="E14" s="18">
        <f t="shared" si="0"/>
        <v>100</v>
      </c>
      <c r="F14" s="11">
        <v>19000</v>
      </c>
      <c r="G14" s="11">
        <v>19000</v>
      </c>
      <c r="H14" s="18">
        <f t="shared" si="1"/>
        <v>100</v>
      </c>
      <c r="I14" s="12">
        <f t="shared" si="2"/>
        <v>10000</v>
      </c>
      <c r="J14" s="12">
        <v>0</v>
      </c>
    </row>
    <row r="15" spans="1:10" ht="25.5" customHeight="1" x14ac:dyDescent="0.25">
      <c r="A15" s="15" t="s">
        <v>25</v>
      </c>
      <c r="B15" s="3" t="s">
        <v>24</v>
      </c>
      <c r="C15" s="11">
        <v>8400</v>
      </c>
      <c r="D15" s="11">
        <v>8400</v>
      </c>
      <c r="E15" s="18">
        <f t="shared" si="0"/>
        <v>100</v>
      </c>
      <c r="F15" s="11">
        <v>18400</v>
      </c>
      <c r="G15" s="11">
        <v>18400</v>
      </c>
      <c r="H15" s="18">
        <f t="shared" si="1"/>
        <v>100</v>
      </c>
      <c r="I15" s="12">
        <f t="shared" si="2"/>
        <v>10000</v>
      </c>
      <c r="J15" s="12">
        <v>0</v>
      </c>
    </row>
    <row r="16" spans="1:10" ht="23.25" x14ac:dyDescent="0.25">
      <c r="A16" s="15">
        <v>12</v>
      </c>
      <c r="B16" s="5" t="s">
        <v>26</v>
      </c>
      <c r="C16" s="11">
        <v>1377430.86</v>
      </c>
      <c r="D16" s="11">
        <v>1377430.86</v>
      </c>
      <c r="E16" s="18">
        <f>SUM(D16/C16*100)</f>
        <v>100</v>
      </c>
      <c r="F16" s="11">
        <v>2200137.88</v>
      </c>
      <c r="G16" s="11">
        <v>2200137.88</v>
      </c>
      <c r="H16" s="18">
        <f t="shared" si="1"/>
        <v>100</v>
      </c>
      <c r="I16" s="12">
        <f t="shared" si="2"/>
        <v>822707.01999999979</v>
      </c>
      <c r="J16" s="12">
        <f t="shared" si="3"/>
        <v>159.72764542243522</v>
      </c>
    </row>
    <row r="17" spans="1:10" ht="23.25" x14ac:dyDescent="0.25">
      <c r="A17" s="15">
        <v>13</v>
      </c>
      <c r="B17" s="5" t="s">
        <v>27</v>
      </c>
      <c r="C17" s="11">
        <v>2136617.34</v>
      </c>
      <c r="D17" s="11">
        <v>2136616.79</v>
      </c>
      <c r="E17" s="18">
        <f t="shared" si="0"/>
        <v>99.999974258376099</v>
      </c>
      <c r="F17" s="11">
        <v>3276407.54</v>
      </c>
      <c r="G17" s="11">
        <v>2307193.44</v>
      </c>
      <c r="H17" s="18">
        <f t="shared" si="1"/>
        <v>70.418390015058989</v>
      </c>
      <c r="I17" s="12">
        <f t="shared" si="2"/>
        <v>170576.64999999991</v>
      </c>
      <c r="J17" s="12">
        <v>0</v>
      </c>
    </row>
    <row r="18" spans="1:10" ht="27" customHeight="1" x14ac:dyDescent="0.25">
      <c r="A18" s="15">
        <v>14</v>
      </c>
      <c r="B18" s="6" t="s">
        <v>28</v>
      </c>
      <c r="C18" s="11">
        <v>5161228.91</v>
      </c>
      <c r="D18" s="11">
        <v>5161227.9800000004</v>
      </c>
      <c r="E18" s="18">
        <f t="shared" si="0"/>
        <v>99.999981981035603</v>
      </c>
      <c r="F18" s="11">
        <v>3539201.4</v>
      </c>
      <c r="G18" s="11">
        <v>3539161.4</v>
      </c>
      <c r="H18" s="18">
        <f>SUM(G18/F18*100)</f>
        <v>99.998869801532067</v>
      </c>
      <c r="I18" s="12">
        <f t="shared" si="2"/>
        <v>-1622066.5800000005</v>
      </c>
      <c r="J18" s="12">
        <f t="shared" si="3"/>
        <v>68.572080398587616</v>
      </c>
    </row>
    <row r="19" spans="1:10" ht="24.75" customHeight="1" x14ac:dyDescent="0.25">
      <c r="A19" s="15">
        <v>15</v>
      </c>
      <c r="B19" s="5" t="s">
        <v>29</v>
      </c>
      <c r="C19" s="11">
        <v>40400</v>
      </c>
      <c r="D19" s="11">
        <v>40400</v>
      </c>
      <c r="E19" s="18">
        <f t="shared" si="0"/>
        <v>100</v>
      </c>
      <c r="F19" s="11">
        <v>40400</v>
      </c>
      <c r="G19" s="11">
        <v>40400</v>
      </c>
      <c r="H19" s="18">
        <f t="shared" si="1"/>
        <v>100</v>
      </c>
      <c r="I19" s="12">
        <f t="shared" si="2"/>
        <v>0</v>
      </c>
      <c r="J19" s="12">
        <v>0</v>
      </c>
    </row>
    <row r="20" spans="1:10" ht="27" customHeight="1" x14ac:dyDescent="0.25">
      <c r="A20" s="15">
        <v>16</v>
      </c>
      <c r="B20" s="19" t="s">
        <v>30</v>
      </c>
      <c r="C20" s="11">
        <v>62400</v>
      </c>
      <c r="D20" s="11">
        <v>61500</v>
      </c>
      <c r="E20" s="18">
        <f t="shared" si="0"/>
        <v>98.557692307692307</v>
      </c>
      <c r="F20" s="11">
        <v>1400</v>
      </c>
      <c r="G20" s="11">
        <v>1400</v>
      </c>
      <c r="H20" s="18">
        <f>SUM(G20/F20*100)</f>
        <v>100</v>
      </c>
      <c r="I20" s="12">
        <f t="shared" si="2"/>
        <v>-60100</v>
      </c>
      <c r="J20" s="12">
        <v>0</v>
      </c>
    </row>
    <row r="21" spans="1:10" ht="23.25" x14ac:dyDescent="0.25">
      <c r="A21" s="15">
        <v>17</v>
      </c>
      <c r="B21" s="5" t="s">
        <v>31</v>
      </c>
      <c r="C21" s="11">
        <v>4409375.8899999997</v>
      </c>
      <c r="D21" s="11">
        <v>4409375.8899999997</v>
      </c>
      <c r="E21" s="18">
        <f t="shared" si="0"/>
        <v>100</v>
      </c>
      <c r="F21" s="11">
        <v>1278246.67</v>
      </c>
      <c r="G21" s="11">
        <v>1278246.67</v>
      </c>
      <c r="H21" s="18">
        <f t="shared" si="1"/>
        <v>100</v>
      </c>
      <c r="I21" s="12">
        <f t="shared" si="2"/>
        <v>-3131129.2199999997</v>
      </c>
      <c r="J21" s="12">
        <f t="shared" si="3"/>
        <v>28.989287869490298</v>
      </c>
    </row>
    <row r="22" spans="1:10" ht="23.25" x14ac:dyDescent="0.25">
      <c r="A22" s="15">
        <v>18</v>
      </c>
      <c r="B22" s="2" t="s">
        <v>32</v>
      </c>
      <c r="C22" s="11">
        <v>143989623.56999999</v>
      </c>
      <c r="D22" s="11">
        <v>143780976.87</v>
      </c>
      <c r="E22" s="18">
        <f t="shared" si="0"/>
        <v>99.855096016763625</v>
      </c>
      <c r="F22" s="11">
        <v>165888256.5</v>
      </c>
      <c r="G22" s="11">
        <v>165081230.00999999</v>
      </c>
      <c r="H22" s="18">
        <f>SUM(G22/F22*100)</f>
        <v>99.513511982688172</v>
      </c>
      <c r="I22" s="12">
        <f>SUM(G22-D22)</f>
        <v>21300253.139999986</v>
      </c>
      <c r="J22" s="12">
        <f t="shared" si="3"/>
        <v>114.81437503325537</v>
      </c>
    </row>
    <row r="23" spans="1:10" ht="23.25" x14ac:dyDescent="0.25">
      <c r="A23" s="15">
        <v>19</v>
      </c>
      <c r="B23" s="2" t="s">
        <v>33</v>
      </c>
      <c r="C23" s="11">
        <v>6296931.3099999996</v>
      </c>
      <c r="D23" s="11">
        <v>6228817.0800000001</v>
      </c>
      <c r="E23" s="18">
        <f>SUM(D23/C23*100)</f>
        <v>98.918294854323264</v>
      </c>
      <c r="F23" s="11">
        <v>5078994.13</v>
      </c>
      <c r="G23" s="11">
        <v>5077511.95</v>
      </c>
      <c r="H23" s="18">
        <f t="shared" si="1"/>
        <v>99.97081745002923</v>
      </c>
      <c r="I23" s="12">
        <f t="shared" si="2"/>
        <v>-1151305.1299999999</v>
      </c>
      <c r="J23" s="12">
        <f t="shared" si="3"/>
        <v>81.516472305845909</v>
      </c>
    </row>
    <row r="24" spans="1:10" x14ac:dyDescent="0.25">
      <c r="A24" s="24" t="s">
        <v>1</v>
      </c>
      <c r="B24" s="25"/>
      <c r="C24" s="20">
        <f>SUM(C5:C23)</f>
        <v>741177911.3499999</v>
      </c>
      <c r="D24" s="11">
        <f>SUM(D5:D23)</f>
        <v>671331736.80000007</v>
      </c>
      <c r="E24" s="18">
        <f t="shared" si="0"/>
        <v>90.576328101470224</v>
      </c>
      <c r="F24" s="11">
        <f>SUM(F5:F23)</f>
        <v>904408356.64999986</v>
      </c>
      <c r="G24" s="11">
        <f>SUM(G5:G23)</f>
        <v>817510541.3499999</v>
      </c>
      <c r="H24" s="18">
        <f t="shared" si="1"/>
        <v>90.391750069418165</v>
      </c>
      <c r="I24" s="12">
        <f t="shared" ref="I24" si="4">SUM(G24-D24)</f>
        <v>146178804.54999983</v>
      </c>
      <c r="J24" s="12">
        <f>SUM(G24/D24*100)</f>
        <v>121.77445166629278</v>
      </c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2">
    <mergeCell ref="A1:J1"/>
    <mergeCell ref="A24:B24"/>
  </mergeCells>
  <pageMargins left="0.70866141732283472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2024-01-22T10:23:31Z</dcterms:modified>
</cp:coreProperties>
</file>