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на 01.10.2018г." sheetId="1" r:id="rId1"/>
  </sheets>
  <calcPr calcId="125725"/>
</workbook>
</file>

<file path=xl/calcChain.xml><?xml version="1.0" encoding="utf-8"?>
<calcChain xmlns="http://schemas.openxmlformats.org/spreadsheetml/2006/main">
  <c r="H5" i="1"/>
  <c r="J5"/>
  <c r="E5"/>
  <c r="E19"/>
  <c r="E20"/>
  <c r="E25"/>
  <c r="E13"/>
  <c r="E14"/>
  <c r="E15"/>
  <c r="E16"/>
  <c r="E17"/>
  <c r="E18"/>
  <c r="E6"/>
  <c r="E7"/>
  <c r="E9"/>
  <c r="E11"/>
  <c r="H23"/>
  <c r="H24"/>
  <c r="H25"/>
  <c r="H20"/>
  <c r="H21"/>
  <c r="H22"/>
  <c r="H17"/>
  <c r="H18"/>
  <c r="H19"/>
  <c r="H15"/>
  <c r="H16"/>
  <c r="H9"/>
  <c r="H10"/>
  <c r="H12"/>
  <c r="H13"/>
  <c r="H14"/>
  <c r="H6"/>
  <c r="H7"/>
  <c r="H8"/>
  <c r="I23"/>
  <c r="I20"/>
  <c r="J25"/>
  <c r="I10"/>
  <c r="J20"/>
  <c r="J16"/>
  <c r="J17"/>
  <c r="J18"/>
  <c r="J19"/>
  <c r="J13"/>
  <c r="J14"/>
  <c r="J15"/>
  <c r="J9"/>
  <c r="J11"/>
  <c r="J7"/>
  <c r="G25"/>
  <c r="F25"/>
  <c r="D25"/>
  <c r="C25"/>
  <c r="I5" l="1"/>
  <c r="I25" l="1"/>
  <c r="J6"/>
  <c r="I24"/>
  <c r="I22"/>
  <c r="I21"/>
  <c r="I19"/>
  <c r="I18"/>
  <c r="I17"/>
  <c r="I16"/>
  <c r="I15"/>
  <c r="I14"/>
  <c r="I13"/>
  <c r="I12"/>
  <c r="I11"/>
  <c r="I9"/>
  <c r="I8"/>
  <c r="I7"/>
  <c r="I6"/>
</calcChain>
</file>

<file path=xl/sharedStrings.xml><?xml version="1.0" encoding="utf-8"?>
<sst xmlns="http://schemas.openxmlformats.org/spreadsheetml/2006/main" count="57" uniqueCount="57">
  <si>
    <t>Муниципальная программа "Развитие образования  Балаганского района на 2017-2020 годы"</t>
  </si>
  <si>
    <t xml:space="preserve">Муниципальная программа "Развитие культуры и искусства в Балаганском районе на 2017-2020 годы" </t>
  </si>
  <si>
    <t>Муниципальная программа "Молодёжь Балаганского района на 2017-2020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</si>
  <si>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2017-2020 годы"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</si>
  <si>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</si>
  <si>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</si>
  <si>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Муниципальная программа "Повышение безопасности дорожного движения  на территории Балаганского района на 2018-2020 годы"</t>
  </si>
  <si>
    <t>Муниципальная программа "Улучшение условий и охраны труда в муниципальном образовании Балаганский район  на 2017-2020 годы"</t>
  </si>
  <si>
    <t>Муниципальная программа "Защита  окружающей  среды  в муниципальном образовании Балаганский  район на 2017-2020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</si>
  <si>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</si>
  <si>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</si>
  <si>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Муниципальная программа "Доступная среда для инвалидов и маломобильных групп населения  Балаганского района на 2017-2020 годы"</t>
  </si>
  <si>
    <t xml:space="preserve">Муниципальная программа "Развитие физической культуры и  спорта в  Балаганском районе на 2017-2020 годы"  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</si>
  <si>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</si>
  <si>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Муниципальная программа "Управление муниципальными финансами муниципального образования Балаганский район на 2017-2020 годы"</t>
  </si>
  <si>
    <t>Муниципальная программа "Управление муниципальным имуществом муниципального образования Балаганский район на 2018-2020 годы"</t>
  </si>
  <si>
    <t>Муниципальная программа "Аппаратно-программный комплекс "Безопасный город" в муниципальном образовании Балаганский район на 2018-2020 годы"</t>
  </si>
  <si>
    <t>Муниципальная программа "Противодействие коррупции в муниципальном образовании Балаганский район на 2018-2020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</si>
  <si>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2018-2020 годы" </t>
  </si>
  <si>
    <t>(рублей)</t>
  </si>
  <si>
    <t>Итого</t>
  </si>
  <si>
    <t>Муниципальная программа "Безопасность  Балаганского  район на 2017-2020 годы"</t>
  </si>
  <si>
    <t>План на 01.10.2017г.</t>
  </si>
  <si>
    <t>Факт на 01.10.2017г.</t>
  </si>
  <si>
    <t>Темп роста (факт 2018г. к 2017г.),%</t>
  </si>
  <si>
    <t>Исполнение,      %</t>
  </si>
  <si>
    <t xml:space="preserve">Наименование </t>
  </si>
  <si>
    <t>№ п/п</t>
  </si>
  <si>
    <t>Исполнение,           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</si>
  <si>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</si>
  <si>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</si>
  <si>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</si>
  <si>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</si>
  <si>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</si>
  <si>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</si>
  <si>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</si>
  <si>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</si>
  <si>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</si>
  <si>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</si>
  <si>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</si>
  <si>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</si>
  <si>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</si>
  <si>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</si>
  <si>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</si>
  <si>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</si>
  <si>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</si>
  <si>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</si>
  <si>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</si>
  <si>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</si>
  <si>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План на     01.10.2018г.</t>
  </si>
  <si>
    <t>Факт на 01.10.2018г.</t>
  </si>
  <si>
    <t>Отклонение (факт 2018г. к 2017г.)</t>
  </si>
  <si>
    <t>5 = гр.4/гр.3*100</t>
  </si>
  <si>
    <t>9 = гр.7 - гр.4</t>
  </si>
  <si>
    <t>10 = гр.7/гр.4*100</t>
  </si>
  <si>
    <t>Информация об исполнении муниципальных программ муниципального образования Балаганский район за третий  квартал 2017-2018 годов</t>
  </si>
  <si>
    <t>8 = гр.7/гр.6*100</t>
  </si>
</sst>
</file>

<file path=xl/styles.xml><?xml version="1.0" encoding="utf-8"?>
<styleSheet xmlns="http://schemas.openxmlformats.org/spreadsheetml/2006/main">
  <numFmts count="1">
    <numFmt numFmtId="165" formatCode="#,##0.00_р_.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  <xf numFmtId="2" fontId="4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36" zoomScaleNormal="13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4" sqref="H24"/>
    </sheetView>
  </sheetViews>
  <sheetFormatPr defaultRowHeight="15"/>
  <cols>
    <col min="1" max="1" width="4.5703125" customWidth="1"/>
    <col min="2" max="2" width="62" customWidth="1"/>
    <col min="3" max="3" width="11" customWidth="1"/>
    <col min="4" max="4" width="10.42578125" customWidth="1"/>
    <col min="5" max="5" width="12.140625" customWidth="1"/>
    <col min="6" max="6" width="11.7109375" customWidth="1"/>
    <col min="7" max="7" width="10.5703125" customWidth="1"/>
    <col min="8" max="8" width="11.5703125" customWidth="1"/>
    <col min="9" max="9" width="12" customWidth="1"/>
    <col min="10" max="10" width="12.5703125" customWidth="1"/>
  </cols>
  <sheetData>
    <row r="1" spans="1:10" ht="15.75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1" t="s">
        <v>19</v>
      </c>
    </row>
    <row r="3" spans="1:10" ht="45.75" customHeight="1">
      <c r="A3" s="14" t="s">
        <v>27</v>
      </c>
      <c r="B3" s="15" t="s">
        <v>26</v>
      </c>
      <c r="C3" s="14" t="s">
        <v>22</v>
      </c>
      <c r="D3" s="14" t="s">
        <v>23</v>
      </c>
      <c r="E3" s="14" t="s">
        <v>28</v>
      </c>
      <c r="F3" s="14" t="s">
        <v>49</v>
      </c>
      <c r="G3" s="14" t="s">
        <v>50</v>
      </c>
      <c r="H3" s="14" t="s">
        <v>25</v>
      </c>
      <c r="I3" s="14" t="s">
        <v>51</v>
      </c>
      <c r="J3" s="14" t="s">
        <v>24</v>
      </c>
    </row>
    <row r="4" spans="1:10" ht="16.5" customHeight="1">
      <c r="A4" s="14">
        <v>1</v>
      </c>
      <c r="B4" s="18">
        <v>2</v>
      </c>
      <c r="C4" s="14">
        <v>3</v>
      </c>
      <c r="D4" s="14">
        <v>4</v>
      </c>
      <c r="E4" s="19" t="s">
        <v>52</v>
      </c>
      <c r="F4" s="14">
        <v>6</v>
      </c>
      <c r="G4" s="14">
        <v>7</v>
      </c>
      <c r="H4" s="19" t="s">
        <v>56</v>
      </c>
      <c r="I4" s="14" t="s">
        <v>53</v>
      </c>
      <c r="J4" s="19" t="s">
        <v>54</v>
      </c>
    </row>
    <row r="5" spans="1:10" ht="22.5" customHeight="1">
      <c r="A5" s="16" t="s">
        <v>29</v>
      </c>
      <c r="B5" s="3" t="s">
        <v>0</v>
      </c>
      <c r="C5" s="12">
        <v>186782457.59999999</v>
      </c>
      <c r="D5" s="12">
        <v>132110015.37</v>
      </c>
      <c r="E5" s="22">
        <f>SUM(D5/C5*100)</f>
        <v>70.72934849851768</v>
      </c>
      <c r="F5" s="12">
        <v>218392542.40000001</v>
      </c>
      <c r="G5" s="12">
        <v>161399696.37</v>
      </c>
      <c r="H5" s="22">
        <f>SUM(G5/F5*100)</f>
        <v>73.90348342315923</v>
      </c>
      <c r="I5" s="13">
        <f>SUM(G5-D5)</f>
        <v>29289681</v>
      </c>
      <c r="J5" s="13">
        <f>SUM(G5/D5*100)</f>
        <v>122.17067412941289</v>
      </c>
    </row>
    <row r="6" spans="1:10" ht="23.25">
      <c r="A6" s="16" t="s">
        <v>30</v>
      </c>
      <c r="B6" s="4" t="s">
        <v>1</v>
      </c>
      <c r="C6" s="12">
        <v>21106282.239999998</v>
      </c>
      <c r="D6" s="12">
        <v>15222133.619999999</v>
      </c>
      <c r="E6" s="22">
        <f t="shared" ref="E6:E25" si="0">SUM(D6/C6*100)</f>
        <v>72.121340210032187</v>
      </c>
      <c r="F6" s="12">
        <v>34111938.600000001</v>
      </c>
      <c r="G6" s="12">
        <v>22196294.199999999</v>
      </c>
      <c r="H6" s="22">
        <f t="shared" ref="H6:H25" si="1">SUM(G6/F6*100)</f>
        <v>65.068990831262809</v>
      </c>
      <c r="I6" s="13">
        <f t="shared" ref="I6:I24" si="2">SUM(G6-D6)</f>
        <v>6974160.5800000001</v>
      </c>
      <c r="J6" s="13">
        <f t="shared" ref="J6:J25" si="3">SUM(G6/D6*100)</f>
        <v>145.8159201206644</v>
      </c>
    </row>
    <row r="7" spans="1:10" ht="17.25" customHeight="1">
      <c r="A7" s="16" t="s">
        <v>31</v>
      </c>
      <c r="B7" s="3" t="s">
        <v>2</v>
      </c>
      <c r="C7" s="12">
        <v>172500</v>
      </c>
      <c r="D7" s="12">
        <v>162500</v>
      </c>
      <c r="E7" s="22">
        <f t="shared" si="0"/>
        <v>94.20289855072464</v>
      </c>
      <c r="F7" s="12">
        <v>315500</v>
      </c>
      <c r="G7" s="12">
        <v>282464.78999999998</v>
      </c>
      <c r="H7" s="22">
        <f t="shared" si="1"/>
        <v>89.529251980982565</v>
      </c>
      <c r="I7" s="13">
        <f t="shared" si="2"/>
        <v>119964.78999999998</v>
      </c>
      <c r="J7" s="13">
        <f t="shared" si="3"/>
        <v>173.82448615384612</v>
      </c>
    </row>
    <row r="8" spans="1:10" ht="29.25" customHeight="1">
      <c r="A8" s="16" t="s">
        <v>32</v>
      </c>
      <c r="B8" s="5" t="s">
        <v>3</v>
      </c>
      <c r="C8" s="12">
        <v>0</v>
      </c>
      <c r="D8" s="12">
        <v>0</v>
      </c>
      <c r="E8" s="22">
        <v>0</v>
      </c>
      <c r="F8" s="12">
        <v>45644100</v>
      </c>
      <c r="G8" s="12">
        <v>0</v>
      </c>
      <c r="H8" s="22">
        <f t="shared" si="1"/>
        <v>0</v>
      </c>
      <c r="I8" s="13">
        <f t="shared" si="2"/>
        <v>0</v>
      </c>
      <c r="J8" s="13"/>
    </row>
    <row r="9" spans="1:10" ht="23.25">
      <c r="A9" s="16" t="s">
        <v>33</v>
      </c>
      <c r="B9" s="4" t="s">
        <v>4</v>
      </c>
      <c r="C9" s="12">
        <v>6133799</v>
      </c>
      <c r="D9" s="12">
        <v>2454245.11</v>
      </c>
      <c r="E9" s="22">
        <f t="shared" si="0"/>
        <v>40.011828069357989</v>
      </c>
      <c r="F9" s="12">
        <v>7067477.8300000001</v>
      </c>
      <c r="G9" s="12">
        <v>2585847.0499999998</v>
      </c>
      <c r="H9" s="22">
        <f t="shared" si="1"/>
        <v>36.587975402251807</v>
      </c>
      <c r="I9" s="13">
        <f>SUM(G9-D9)</f>
        <v>131601.93999999994</v>
      </c>
      <c r="J9" s="13">
        <f t="shared" si="3"/>
        <v>105.36221665325026</v>
      </c>
    </row>
    <row r="10" spans="1:10" ht="27" customHeight="1">
      <c r="A10" s="16" t="s">
        <v>34</v>
      </c>
      <c r="B10" s="5" t="s">
        <v>5</v>
      </c>
      <c r="C10" s="12">
        <v>0</v>
      </c>
      <c r="D10" s="12">
        <v>0</v>
      </c>
      <c r="E10" s="22">
        <v>0</v>
      </c>
      <c r="F10" s="12">
        <v>32000</v>
      </c>
      <c r="G10" s="12">
        <v>0</v>
      </c>
      <c r="H10" s="22">
        <f t="shared" si="1"/>
        <v>0</v>
      </c>
      <c r="I10" s="13">
        <f>SUM(G10-D10)</f>
        <v>0</v>
      </c>
      <c r="J10" s="13"/>
    </row>
    <row r="11" spans="1:10" ht="15.75" customHeight="1">
      <c r="A11" s="16" t="s">
        <v>35</v>
      </c>
      <c r="B11" s="4" t="s">
        <v>21</v>
      </c>
      <c r="C11" s="12">
        <v>1661780</v>
      </c>
      <c r="D11" s="12">
        <v>92412.67</v>
      </c>
      <c r="E11" s="22">
        <f t="shared" si="0"/>
        <v>5.5610652432933358</v>
      </c>
      <c r="F11" s="12">
        <v>0</v>
      </c>
      <c r="G11" s="12">
        <v>0</v>
      </c>
      <c r="H11" s="22">
        <v>0</v>
      </c>
      <c r="I11" s="13">
        <f t="shared" si="2"/>
        <v>-92412.67</v>
      </c>
      <c r="J11" s="13">
        <f t="shared" si="3"/>
        <v>0</v>
      </c>
    </row>
    <row r="12" spans="1:10" ht="23.25">
      <c r="A12" s="16" t="s">
        <v>36</v>
      </c>
      <c r="B12" s="3" t="s">
        <v>6</v>
      </c>
      <c r="C12" s="12">
        <v>0</v>
      </c>
      <c r="D12" s="12">
        <v>0</v>
      </c>
      <c r="E12" s="22">
        <v>0</v>
      </c>
      <c r="F12" s="12">
        <v>1980700</v>
      </c>
      <c r="G12" s="12">
        <v>1906333.33</v>
      </c>
      <c r="H12" s="22">
        <f t="shared" si="1"/>
        <v>96.245434947240881</v>
      </c>
      <c r="I12" s="13">
        <f t="shared" si="2"/>
        <v>1906333.33</v>
      </c>
      <c r="J12" s="13"/>
    </row>
    <row r="13" spans="1:10" ht="23.25">
      <c r="A13" s="16" t="s">
        <v>37</v>
      </c>
      <c r="B13" s="5" t="s">
        <v>7</v>
      </c>
      <c r="C13" s="12">
        <v>5300</v>
      </c>
      <c r="D13" s="12">
        <v>5300</v>
      </c>
      <c r="E13" s="22">
        <f>SUM(D13/C13*100)</f>
        <v>100</v>
      </c>
      <c r="F13" s="12">
        <v>60700</v>
      </c>
      <c r="G13" s="12">
        <v>53700</v>
      </c>
      <c r="H13" s="22">
        <f t="shared" si="1"/>
        <v>88.467874794069189</v>
      </c>
      <c r="I13" s="13">
        <f t="shared" si="2"/>
        <v>48400</v>
      </c>
      <c r="J13" s="13">
        <f t="shared" si="3"/>
        <v>1013.2075471698114</v>
      </c>
    </row>
    <row r="14" spans="1:10" ht="23.25">
      <c r="A14" s="16" t="s">
        <v>38</v>
      </c>
      <c r="B14" s="5" t="s">
        <v>8</v>
      </c>
      <c r="C14" s="12">
        <v>883600</v>
      </c>
      <c r="D14" s="12">
        <v>171976</v>
      </c>
      <c r="E14" s="22">
        <f t="shared" si="0"/>
        <v>19.463105477591672</v>
      </c>
      <c r="F14" s="12">
        <v>500000</v>
      </c>
      <c r="G14" s="12">
        <v>500000</v>
      </c>
      <c r="H14" s="22">
        <f t="shared" si="1"/>
        <v>100</v>
      </c>
      <c r="I14" s="13">
        <f t="shared" si="2"/>
        <v>328024</v>
      </c>
      <c r="J14" s="13">
        <f t="shared" si="3"/>
        <v>290.73824254547145</v>
      </c>
    </row>
    <row r="15" spans="1:10" ht="27" customHeight="1">
      <c r="A15" s="16" t="s">
        <v>39</v>
      </c>
      <c r="B15" s="6" t="s">
        <v>9</v>
      </c>
      <c r="C15" s="12">
        <v>3545429</v>
      </c>
      <c r="D15" s="12">
        <v>2330207.33</v>
      </c>
      <c r="E15" s="22">
        <f t="shared" si="0"/>
        <v>65.724270038971312</v>
      </c>
      <c r="F15" s="12">
        <v>5272310.0999999996</v>
      </c>
      <c r="G15" s="12">
        <v>3457026.91</v>
      </c>
      <c r="H15" s="22">
        <f>SUM(G15/F15*100)</f>
        <v>65.569491255834905</v>
      </c>
      <c r="I15" s="13">
        <f t="shared" si="2"/>
        <v>1126819.58</v>
      </c>
      <c r="J15" s="13">
        <f t="shared" si="3"/>
        <v>148.35705241730574</v>
      </c>
    </row>
    <row r="16" spans="1:10" ht="24.75" customHeight="1">
      <c r="A16" s="16" t="s">
        <v>40</v>
      </c>
      <c r="B16" s="5" t="s">
        <v>10</v>
      </c>
      <c r="C16" s="12">
        <v>25400</v>
      </c>
      <c r="D16" s="12">
        <v>5400</v>
      </c>
      <c r="E16" s="22">
        <f t="shared" si="0"/>
        <v>21.259842519685041</v>
      </c>
      <c r="F16" s="12">
        <v>102400</v>
      </c>
      <c r="G16" s="12">
        <v>37152</v>
      </c>
      <c r="H16" s="22">
        <f t="shared" si="1"/>
        <v>36.28125</v>
      </c>
      <c r="I16" s="13">
        <f t="shared" si="2"/>
        <v>31752</v>
      </c>
      <c r="J16" s="13">
        <f t="shared" si="3"/>
        <v>688</v>
      </c>
    </row>
    <row r="17" spans="1:10" ht="27" customHeight="1">
      <c r="A17" s="16" t="s">
        <v>41</v>
      </c>
      <c r="B17" s="7" t="s">
        <v>11</v>
      </c>
      <c r="C17" s="12">
        <v>431000</v>
      </c>
      <c r="D17" s="12">
        <v>184085.6</v>
      </c>
      <c r="E17" s="22">
        <f t="shared" si="0"/>
        <v>42.711276102088171</v>
      </c>
      <c r="F17" s="12">
        <v>365000</v>
      </c>
      <c r="G17" s="12">
        <v>0</v>
      </c>
      <c r="H17" s="22">
        <f>SUM(G17/F17*100)</f>
        <v>0</v>
      </c>
      <c r="I17" s="13">
        <f t="shared" si="2"/>
        <v>-184085.6</v>
      </c>
      <c r="J17" s="13">
        <f t="shared" si="3"/>
        <v>0</v>
      </c>
    </row>
    <row r="18" spans="1:10" ht="23.25">
      <c r="A18" s="16" t="s">
        <v>42</v>
      </c>
      <c r="B18" s="5" t="s">
        <v>12</v>
      </c>
      <c r="C18" s="12">
        <v>739400</v>
      </c>
      <c r="D18" s="12">
        <v>176400</v>
      </c>
      <c r="E18" s="22">
        <f t="shared" si="0"/>
        <v>23.857181498512308</v>
      </c>
      <c r="F18" s="12">
        <v>887200</v>
      </c>
      <c r="G18" s="12">
        <v>237200</v>
      </c>
      <c r="H18" s="22">
        <f t="shared" si="1"/>
        <v>26.735798016230838</v>
      </c>
      <c r="I18" s="13">
        <f t="shared" si="2"/>
        <v>60800</v>
      </c>
      <c r="J18" s="13">
        <f t="shared" si="3"/>
        <v>134.4671201814059</v>
      </c>
    </row>
    <row r="19" spans="1:10" ht="34.5">
      <c r="A19" s="16" t="s">
        <v>43</v>
      </c>
      <c r="B19" s="5" t="s">
        <v>13</v>
      </c>
      <c r="C19" s="12">
        <v>2725000</v>
      </c>
      <c r="D19" s="12">
        <v>1125000</v>
      </c>
      <c r="E19" s="22">
        <f>SUM(D19/C19*100)</f>
        <v>41.284403669724774</v>
      </c>
      <c r="F19" s="12">
        <v>2044000</v>
      </c>
      <c r="G19" s="12">
        <v>1450000</v>
      </c>
      <c r="H19" s="22">
        <f t="shared" si="1"/>
        <v>70.939334637964777</v>
      </c>
      <c r="I19" s="13">
        <f t="shared" si="2"/>
        <v>325000</v>
      </c>
      <c r="J19" s="13">
        <f t="shared" si="3"/>
        <v>128.88888888888889</v>
      </c>
    </row>
    <row r="20" spans="1:10" ht="23.25">
      <c r="A20" s="16" t="s">
        <v>44</v>
      </c>
      <c r="B20" s="2" t="s">
        <v>14</v>
      </c>
      <c r="C20" s="12">
        <v>35679600</v>
      </c>
      <c r="D20" s="12">
        <v>28360822</v>
      </c>
      <c r="E20" s="22">
        <f t="shared" si="0"/>
        <v>79.487499859863902</v>
      </c>
      <c r="F20" s="12">
        <v>31792200</v>
      </c>
      <c r="G20" s="12">
        <v>24706620.890000001</v>
      </c>
      <c r="H20" s="22">
        <f>SUM(G20/F20*100)</f>
        <v>77.712838023162917</v>
      </c>
      <c r="I20" s="13">
        <f>SUM(G20-D20)</f>
        <v>-3654201.1099999994</v>
      </c>
      <c r="J20" s="13">
        <f t="shared" si="3"/>
        <v>87.115320176544955</v>
      </c>
    </row>
    <row r="21" spans="1:10" ht="23.25">
      <c r="A21" s="16" t="s">
        <v>45</v>
      </c>
      <c r="B21" s="2" t="s">
        <v>15</v>
      </c>
      <c r="C21" s="12">
        <v>0</v>
      </c>
      <c r="D21" s="12">
        <v>0</v>
      </c>
      <c r="E21" s="22">
        <v>0</v>
      </c>
      <c r="F21" s="12">
        <v>489800</v>
      </c>
      <c r="G21" s="12">
        <v>410346.09</v>
      </c>
      <c r="H21" s="22">
        <f t="shared" si="1"/>
        <v>83.778295222539825</v>
      </c>
      <c r="I21" s="13">
        <f t="shared" si="2"/>
        <v>410346.09</v>
      </c>
      <c r="J21" s="13"/>
    </row>
    <row r="22" spans="1:10" ht="26.25" customHeight="1">
      <c r="A22" s="16" t="s">
        <v>46</v>
      </c>
      <c r="B22" s="8" t="s">
        <v>16</v>
      </c>
      <c r="C22" s="12">
        <v>0</v>
      </c>
      <c r="D22" s="12">
        <v>0</v>
      </c>
      <c r="E22" s="22">
        <v>0</v>
      </c>
      <c r="F22" s="12">
        <v>1531699</v>
      </c>
      <c r="G22" s="12">
        <v>1241079</v>
      </c>
      <c r="H22" s="22">
        <f t="shared" si="1"/>
        <v>81.026298247893351</v>
      </c>
      <c r="I22" s="13">
        <f t="shared" si="2"/>
        <v>1241079</v>
      </c>
      <c r="J22" s="13"/>
    </row>
    <row r="23" spans="1:10" ht="22.5">
      <c r="A23" s="16" t="s">
        <v>47</v>
      </c>
      <c r="B23" s="9" t="s">
        <v>17</v>
      </c>
      <c r="C23" s="12">
        <v>0</v>
      </c>
      <c r="D23" s="12">
        <v>0</v>
      </c>
      <c r="E23" s="22">
        <v>0</v>
      </c>
      <c r="F23" s="12">
        <v>15000</v>
      </c>
      <c r="G23" s="12">
        <v>0</v>
      </c>
      <c r="H23" s="22">
        <f>SUM(G23/F23*100)</f>
        <v>0</v>
      </c>
      <c r="I23" s="13">
        <f>SUM(G23-D23)</f>
        <v>0</v>
      </c>
      <c r="J23" s="13"/>
    </row>
    <row r="24" spans="1:10" ht="26.25" customHeight="1">
      <c r="A24" s="16" t="s">
        <v>48</v>
      </c>
      <c r="B24" s="3" t="s">
        <v>18</v>
      </c>
      <c r="C24" s="12">
        <v>0</v>
      </c>
      <c r="D24" s="12">
        <v>0</v>
      </c>
      <c r="E24" s="22">
        <v>0</v>
      </c>
      <c r="F24" s="12">
        <v>85000</v>
      </c>
      <c r="G24" s="12">
        <v>10000</v>
      </c>
      <c r="H24" s="22">
        <f t="shared" si="1"/>
        <v>11.76470588235294</v>
      </c>
      <c r="I24" s="13">
        <f t="shared" si="2"/>
        <v>10000</v>
      </c>
      <c r="J24" s="13"/>
    </row>
    <row r="25" spans="1:10">
      <c r="A25" s="20" t="s">
        <v>20</v>
      </c>
      <c r="B25" s="21"/>
      <c r="C25" s="12">
        <f>SUM(C5:C24)</f>
        <v>259891547.84</v>
      </c>
      <c r="D25" s="12">
        <f>SUM(D5:D24)</f>
        <v>182400497.70000002</v>
      </c>
      <c r="E25" s="22">
        <f t="shared" si="0"/>
        <v>70.183312699454675</v>
      </c>
      <c r="F25" s="12">
        <f>SUM(F5:F24)</f>
        <v>350689567.93000001</v>
      </c>
      <c r="G25" s="12">
        <f>SUM(G5:G24)</f>
        <v>220473760.63000003</v>
      </c>
      <c r="H25" s="22">
        <f t="shared" si="1"/>
        <v>62.868639615196095</v>
      </c>
      <c r="I25" s="13">
        <f t="shared" ref="I25" si="4">SUM(G25-D25)</f>
        <v>38073262.930000007</v>
      </c>
      <c r="J25" s="13">
        <f>SUM(G25/D25*100)</f>
        <v>120.87344245771759</v>
      </c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2">
    <mergeCell ref="A1:J1"/>
    <mergeCell ref="A25:B25"/>
  </mergeCells>
  <pageMargins left="0.70866141732283472" right="0.11811023622047245" top="0.35433070866141736" bottom="0.35433070866141736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01.10.2018г.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2018-10-23T12:27:37Z</dcterms:modified>
</cp:coreProperties>
</file>