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60" windowWidth="15240" windowHeight="7965" tabRatio="601" activeTab="7"/>
  </bookViews>
  <sheets>
    <sheet name="Лист1" sheetId="33" r:id="rId1"/>
    <sheet name="Лист2" sheetId="34" r:id="rId2"/>
    <sheet name="Лист3" sheetId="35" r:id="rId3"/>
    <sheet name="Лист4" sheetId="36" r:id="rId4"/>
    <sheet name="Лист5" sheetId="37" r:id="rId5"/>
    <sheet name="Лист6" sheetId="38" r:id="rId6"/>
    <sheet name="Лист7" sheetId="39" r:id="rId7"/>
    <sheet name="Лист8" sheetId="40" r:id="rId8"/>
  </sheets>
  <calcPr calcId="144525"/>
</workbook>
</file>

<file path=xl/calcChain.xml><?xml version="1.0" encoding="utf-8"?>
<calcChain xmlns="http://schemas.openxmlformats.org/spreadsheetml/2006/main">
  <c r="G15" i="37" l="1"/>
  <c r="E15" i="37"/>
  <c r="H14" i="37"/>
  <c r="H13" i="37"/>
  <c r="H12" i="37"/>
  <c r="H11" i="37"/>
  <c r="H9" i="37"/>
  <c r="H8" i="37"/>
  <c r="H15" i="37" l="1"/>
  <c r="H15" i="36"/>
  <c r="H14" i="36"/>
  <c r="H13" i="36"/>
  <c r="G15" i="36"/>
  <c r="E15" i="36" l="1"/>
  <c r="H12" i="36"/>
  <c r="H11" i="36"/>
  <c r="H9" i="36"/>
  <c r="H8" i="36"/>
  <c r="I15" i="35" l="1"/>
  <c r="E15" i="35"/>
  <c r="J14" i="35"/>
  <c r="J13" i="35"/>
  <c r="J12" i="35"/>
  <c r="J11" i="35"/>
  <c r="J9" i="35"/>
  <c r="J8" i="35"/>
  <c r="J15" i="35" l="1"/>
  <c r="G15" i="34"/>
  <c r="E15" i="34"/>
  <c r="H14" i="34"/>
  <c r="H13" i="34"/>
  <c r="H12" i="34"/>
  <c r="H11" i="34"/>
  <c r="H15" i="34" s="1"/>
  <c r="W15" i="33" l="1"/>
  <c r="U15" i="33"/>
  <c r="S15" i="33"/>
  <c r="O15" i="33"/>
  <c r="M15" i="33"/>
  <c r="K15" i="33"/>
  <c r="I15" i="33"/>
  <c r="G15" i="33"/>
  <c r="E15" i="33"/>
  <c r="X14" i="33"/>
  <c r="X13" i="33"/>
  <c r="X12" i="33"/>
  <c r="X11" i="33"/>
  <c r="X9" i="33"/>
  <c r="X8" i="33"/>
  <c r="X15" i="33" l="1"/>
</calcChain>
</file>

<file path=xl/sharedStrings.xml><?xml version="1.0" encoding="utf-8"?>
<sst xmlns="http://schemas.openxmlformats.org/spreadsheetml/2006/main" count="353" uniqueCount="118">
  <si>
    <t>.</t>
  </si>
  <si>
    <t>Л</t>
  </si>
  <si>
    <t>Наименование показателя качества финансового менеджмента</t>
  </si>
  <si>
    <t>КВСР</t>
  </si>
  <si>
    <t>Дума муниципального образования Балаганский район</t>
  </si>
  <si>
    <t>Контрольно-счетная палата муниципального образования Балаганский район</t>
  </si>
  <si>
    <t>Р1.1</t>
  </si>
  <si>
    <t>Р1.2</t>
  </si>
  <si>
    <t>Р1.3</t>
  </si>
  <si>
    <t>Р1.4</t>
  </si>
  <si>
    <t>1 группа ГАБС</t>
  </si>
  <si>
    <t>Р1.5</t>
  </si>
  <si>
    <t>Р1.7</t>
  </si>
  <si>
    <t>Р1.8</t>
  </si>
  <si>
    <t>Р1.9</t>
  </si>
  <si>
    <t>Группа ГАБС</t>
  </si>
  <si>
    <t>Направление 1. Оценка качества управления расходами бюджета</t>
  </si>
  <si>
    <t>Администрация муниципального образования Балаганский район</t>
  </si>
  <si>
    <t>Муниципальное казенное учреждение управление образования Балаганского района</t>
  </si>
  <si>
    <t>Муниципальное казенное учреждение Управление культуры Балаганского района</t>
  </si>
  <si>
    <t xml:space="preserve">                             2 группа ГАБС</t>
  </si>
  <si>
    <t>Доля подведомственных ГАБС учреждений, выполнивших муниципальное задание на 100 %, в общем количестве подведомственных ГАБС учреждений, которым установлены муниципальные задания (с учетом допустимого (возможного) отклонения)</t>
  </si>
  <si>
    <t xml:space="preserve">               Наименование ГАБС</t>
  </si>
  <si>
    <t xml:space="preserve">Достижение значений показателей результативности исполнения ГАБС мероприятий, в целях софинансирования которых предоставляются субсидии из областного бюджета </t>
  </si>
  <si>
    <t>Доля кассовых расходов ГАБС и подведомственных казенных учреждений (без учета расходов за счет целевых средств областного бюджета) из районного  бюджета в IV квартале отчетного финансового года в объеме кассовых расходов (без учета расходов за счет целевых средств областного бюджета) из районного бюджета в отчетном финансовом году</t>
  </si>
  <si>
    <t>Р1.6</t>
  </si>
  <si>
    <t>Достижение ГАБС запланированных целевых показателей муниципальных программ (подпрограмм, основных мероприятий, меропритий)(далее соответственно - МП, ПП, ОМ, М) в отчетном финансовом году</t>
  </si>
  <si>
    <t>Качество кассового прогнозирования расходов за отчетный финансовый год</t>
  </si>
  <si>
    <t>Доля внесенных ГАБС изменений в целевые показатели МП, ПП, ОМ, М, обусловленных внесением изменений в ресурсное обеспечение реализации МП, ПП, ОМ, М решением Думы Балаганского района о бюджете в отчетном финансовом году, от общего количества внесенных ГАБС изменений в целевые показатели МП, ПП, ОМ, М в отчетном финансовом году</t>
  </si>
  <si>
    <t>Р1.10</t>
  </si>
  <si>
    <t>Процент использования ГАБС и подведомственными казенными учреждениями средств, полученных в соответствии с бюджетной сметой</t>
  </si>
  <si>
    <t>Наличие на лицевых счетах подведомственных ГАБС бюджетных учреждений остатков средств субсидии на иные цели</t>
  </si>
  <si>
    <t>Оценка показателя качества финансового менеджмента (в баллах)</t>
  </si>
  <si>
    <t>Значение показателя качества финансового менеджмента</t>
  </si>
  <si>
    <t xml:space="preserve">Доля бюджетных ассигнований на предоставление в соответствии с муниципальными заданиями муниципальных услуг (работ), оказываемых подведомственными ГАБС, учреждениями                    </t>
  </si>
  <si>
    <t>Оценка качества финансового менеджмента по направлению (в баллах)</t>
  </si>
  <si>
    <t>неприменим</t>
  </si>
  <si>
    <t>&lt;100%</t>
  </si>
  <si>
    <t>Среднее значение оценки</t>
  </si>
  <si>
    <t>х</t>
  </si>
  <si>
    <t xml:space="preserve"> № показателя качества финансового менеджмента</t>
  </si>
  <si>
    <t>-</t>
  </si>
  <si>
    <t xml:space="preserve">Отклонение от первоначального плана формирования ГАБС налоговых и неналоговых доходов бюджета                  </t>
  </si>
  <si>
    <t>Направление 2. Оценка качества управления доходами бюджета</t>
  </si>
  <si>
    <t>Р2.1</t>
  </si>
  <si>
    <t>Р2.2</t>
  </si>
  <si>
    <t>Эффективность работы ГАБС с невыясненными поступлениями районного бюджета</t>
  </si>
  <si>
    <t>0</t>
  </si>
  <si>
    <t>&lt;10%</t>
  </si>
  <si>
    <t xml:space="preserve"> </t>
  </si>
  <si>
    <t>Направление 3. Оценка качества ведения учета и сроставления бюджетной (бухгалтерской) отчетности</t>
  </si>
  <si>
    <t>Р3.1</t>
  </si>
  <si>
    <t>Р3.2</t>
  </si>
  <si>
    <t>Р3.3</t>
  </si>
  <si>
    <t>Соответствие показателей годовой отчетности подведомственных ГАБС учреждений (с учетом ГАБС) учетным данным, отраженным в ПК Свод - СМАРТ</t>
  </si>
  <si>
    <t>Наличие у ГАБС нарушений требований бюджетного законодательства, финансовой дисциплины, неправильного ведения бюджетного учета и составления бюджетной (бухгалтерской) отчетности, а также фактов нецелевого и (или) неэффективного использования бюджетных средств, выявленных у ГАБС по результатам проведения контрольных мероприятий органом внутреннего муниципального финансового контроля</t>
  </si>
  <si>
    <t>Наличие у ГАБС нарушений требований бюджетного законодательства, финансовой дисциплины, неправильного ведения бюджетного учета и составления бюджетной (бухгалтерской) отчетности, а также фактов нецелевого и (или) неэффективного использования бюджетных средств, выявленных у ГАБС по результатам проведения контрольных мероприятий органом внешнего муниципального финансового контроля</t>
  </si>
  <si>
    <t>соответствуют</t>
  </si>
  <si>
    <t>5</t>
  </si>
  <si>
    <t>нарушения выявлены</t>
  </si>
  <si>
    <t>нарушения не выявлены</t>
  </si>
  <si>
    <t>не учитывается</t>
  </si>
  <si>
    <t>Направление 4. Оценка качества организации и осуществления внутреннего финансового аудита</t>
  </si>
  <si>
    <t>Проведение ГАБС мониторинга качества финансового менеджмента подведомственных администраторов бюджетных средств</t>
  </si>
  <si>
    <t>Р4.1</t>
  </si>
  <si>
    <t>Р4.2</t>
  </si>
  <si>
    <t>Качество организации внутреннего финансового аудита</t>
  </si>
  <si>
    <t>отсутствие правовых актов</t>
  </si>
  <si>
    <t>наличие отчета</t>
  </si>
  <si>
    <t>отсутствие отчета</t>
  </si>
  <si>
    <t>Направление 5. Оценка качества управления активами</t>
  </si>
  <si>
    <t>Недостачи и хищения муниципальной собственности ГАБС (подведомственных учреждениий)</t>
  </si>
  <si>
    <t>Нарушения при управлении и распоряжении муниципальной собственностью ГАБС (подведомтвенных учреждений)</t>
  </si>
  <si>
    <t>Р5.2</t>
  </si>
  <si>
    <t xml:space="preserve">             Направление 6. Оценка качества исполнения бюджетных процедур во взаимосвязи с выявленными бюджетными нарушениями</t>
  </si>
  <si>
    <t>Р5.1</t>
  </si>
  <si>
    <t>Р6.1</t>
  </si>
  <si>
    <t>Качество исполнения ГАБС (подведомственными учреждениями) представлений, предписаний органов муниципального финансового контроля</t>
  </si>
  <si>
    <t>Наименование ГАБС</t>
  </si>
  <si>
    <t>Итоговая оценка качества финансового менеджмента (в баллах)</t>
  </si>
  <si>
    <t>Среднее значение оценки по 1 группе ГАБС</t>
  </si>
  <si>
    <t>Среднее значение оценки по 2 группе ГАБС</t>
  </si>
  <si>
    <t xml:space="preserve">     2 группа ГАБС</t>
  </si>
  <si>
    <t>Среднее значение оценки по всем ГАБС</t>
  </si>
  <si>
    <t>Р1.4, Р1.5, Р4.2</t>
  </si>
  <si>
    <t>Р1.5, Р1.7, Р1.8, Р1.10, Р2.1, Р4.1, Р4.2</t>
  </si>
  <si>
    <t>УТВЕРЖДАЮ:</t>
  </si>
  <si>
    <t>Начальник Финансового управления</t>
  </si>
  <si>
    <t>Балаганского района</t>
  </si>
  <si>
    <t xml:space="preserve">                                        С.В.Кормилицына</t>
  </si>
  <si>
    <t>(подпись)</t>
  </si>
  <si>
    <t>"25" июня 2021 г.</t>
  </si>
  <si>
    <t>(дата)</t>
  </si>
  <si>
    <t xml:space="preserve">                                                                                                                                  ОТЧЕТ</t>
  </si>
  <si>
    <t>о результатах мониторинга качества финансового менеджмента главных распорядителей средств районного бюджета, главных</t>
  </si>
  <si>
    <t xml:space="preserve">администраторов доходов районного бюджета, главных администраторов источников финансирования дефицита районного </t>
  </si>
  <si>
    <t>бюджета (далее - ГАБС) за 2020 год</t>
  </si>
  <si>
    <t>Исполнитель: главный специалист по финансовому контролю                    Митюкова И.В.</t>
  </si>
  <si>
    <t xml:space="preserve">                                                                                                                               РЕЙТИНГ</t>
  </si>
  <si>
    <t xml:space="preserve">качества финансового менеджмента главных распорядителей средств районного бюджета, главных администраторов доходов </t>
  </si>
  <si>
    <t xml:space="preserve">районного бюджета, главных администраторов источников финансирования дефицита районного бюджета (далее - ГАБС) </t>
  </si>
  <si>
    <t>за 2020 год</t>
  </si>
  <si>
    <t>Место в рейтинге</t>
  </si>
  <si>
    <t>Уровень качества финансового менеджмента, %</t>
  </si>
  <si>
    <t>Первая группа ГАБС (не имеющие подведомственных учреждений)</t>
  </si>
  <si>
    <t>1-е место</t>
  </si>
  <si>
    <t>2-е место</t>
  </si>
  <si>
    <t xml:space="preserve">                                                                                                       Вторая группа ГАБС (имеющие подведомственные учреждения)</t>
  </si>
  <si>
    <t>3-е место</t>
  </si>
  <si>
    <t>4-е место</t>
  </si>
  <si>
    <t>Уровень исполнения расходов ГАБС, источником финансового обеспечения которых являются межбюджетные трансферты из областного бюджета</t>
  </si>
  <si>
    <t>наличие правовых актов</t>
  </si>
  <si>
    <t>Финансовое управление Балаганского района</t>
  </si>
  <si>
    <t>Перечень показателей качества финансового менеджмента, по которым значения оценок отклоняются от их целевых значений</t>
  </si>
  <si>
    <t>Р1.4, Р1.5, Р1.7, Р1.9, Р4.2</t>
  </si>
  <si>
    <t>Р1.5, Р1.7, Р2.1, Р3.3</t>
  </si>
  <si>
    <t>Р1.1, Р1.5, Р1.9, Р4.1, Р4.2</t>
  </si>
  <si>
    <t>Р1.3, Р1.4, Р1.5, Р1.6,Р1.7,Р1.8, Р1.9, Р 2.1, Р3.3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</si>
</sst>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9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" xfId="0" applyFont="1" applyBorder="1"/>
    <xf numFmtId="0" fontId="1" fillId="0" borderId="1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/>
    <xf numFmtId="0" fontId="1" fillId="0" borderId="10" xfId="0" applyFont="1" applyBorder="1" applyAlignment="1"/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right"/>
    </xf>
    <xf numFmtId="9" fontId="1" fillId="0" borderId="1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shrinkToFit="1"/>
    </xf>
    <xf numFmtId="2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3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1" fillId="0" borderId="3" xfId="0" applyFont="1" applyBorder="1" applyAlignment="1">
      <alignment horizontal="center" textRotation="90"/>
    </xf>
    <xf numFmtId="0" fontId="3" fillId="0" borderId="0" xfId="0" applyFont="1"/>
    <xf numFmtId="0" fontId="1" fillId="0" borderId="1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0" fontId="4" fillId="0" borderId="0" xfId="0" applyFont="1" applyFill="1" applyBorder="1"/>
    <xf numFmtId="0" fontId="4" fillId="0" borderId="15" xfId="0" applyFont="1" applyFill="1" applyBorder="1"/>
    <xf numFmtId="0" fontId="0" fillId="0" borderId="15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10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90"/>
    </xf>
    <xf numFmtId="10" fontId="2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5" fontId="2" fillId="0" borderId="9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1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2" fillId="0" borderId="10" xfId="0" applyFont="1" applyBorder="1" applyAlignment="1"/>
    <xf numFmtId="0" fontId="1" fillId="0" borderId="15" xfId="0" applyFont="1" applyBorder="1" applyAlignment="1">
      <alignment wrapText="1" shrinkToFit="1"/>
    </xf>
    <xf numFmtId="0" fontId="1" fillId="0" borderId="12" xfId="0" applyFont="1" applyBorder="1" applyAlignment="1">
      <alignment wrapText="1" shrinkToFi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9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0" fontId="1" fillId="0" borderId="2" xfId="0" applyFont="1" applyBorder="1" applyAlignment="1">
      <alignment textRotation="89"/>
    </xf>
    <xf numFmtId="0" fontId="0" fillId="0" borderId="2" xfId="0" applyBorder="1" applyAlignment="1"/>
    <xf numFmtId="0" fontId="2" fillId="0" borderId="0" xfId="0" applyFont="1" applyBorder="1" applyAlignment="1"/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5" xfId="0" applyBorder="1" applyAlignment="1"/>
    <xf numFmtId="0" fontId="0" fillId="0" borderId="1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46"/>
  <sheetViews>
    <sheetView workbookViewId="0">
      <selection activeCell="H16" sqref="H16"/>
    </sheetView>
  </sheetViews>
  <sheetFormatPr defaultRowHeight="15" x14ac:dyDescent="0.25"/>
  <cols>
    <col min="1" max="1" width="6.28515625" customWidth="1"/>
    <col min="2" max="2" width="32.5703125" customWidth="1"/>
    <col min="3" max="3" width="6.85546875" customWidth="1"/>
    <col min="4" max="4" width="13.140625" customWidth="1"/>
    <col min="5" max="5" width="14.140625" customWidth="1"/>
    <col min="6" max="6" width="13.28515625" customWidth="1"/>
    <col min="7" max="7" width="15.140625" customWidth="1"/>
    <col min="8" max="8" width="14.7109375" customWidth="1"/>
    <col min="9" max="9" width="14.5703125" customWidth="1"/>
    <col min="10" max="10" width="13" customWidth="1"/>
    <col min="11" max="11" width="11.42578125" customWidth="1"/>
    <col min="12" max="12" width="11.5703125" customWidth="1"/>
    <col min="13" max="13" width="16.85546875" customWidth="1"/>
    <col min="14" max="14" width="12.42578125" customWidth="1"/>
    <col min="15" max="15" width="11.140625" customWidth="1"/>
    <col min="16" max="16" width="10.7109375" customWidth="1"/>
    <col min="17" max="17" width="10.140625" customWidth="1"/>
    <col min="18" max="18" width="11.28515625" customWidth="1"/>
    <col min="19" max="19" width="14.5703125" customWidth="1"/>
    <col min="20" max="21" width="11" customWidth="1"/>
    <col min="22" max="22" width="11.5703125" customWidth="1"/>
    <col min="23" max="23" width="10.5703125" customWidth="1"/>
    <col min="24" max="24" width="13.85546875" customWidth="1"/>
  </cols>
  <sheetData>
    <row r="1" spans="1:24" x14ac:dyDescent="0.25">
      <c r="A1" s="2"/>
      <c r="B1" s="2"/>
      <c r="C1" s="2"/>
      <c r="D1" s="113" t="s">
        <v>16</v>
      </c>
      <c r="E1" s="113"/>
      <c r="F1" s="113"/>
      <c r="G1" s="113"/>
      <c r="H1" s="113"/>
      <c r="I1" s="1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2.5" customHeight="1" x14ac:dyDescent="0.25">
      <c r="A2" s="3"/>
      <c r="B2" s="114" t="s">
        <v>40</v>
      </c>
      <c r="C2" s="115"/>
      <c r="D2" s="4" t="s">
        <v>6</v>
      </c>
      <c r="E2" s="5"/>
      <c r="F2" s="4" t="s">
        <v>7</v>
      </c>
      <c r="G2" s="5"/>
      <c r="H2" s="4" t="s">
        <v>8</v>
      </c>
      <c r="I2" s="5"/>
      <c r="J2" s="4" t="s">
        <v>9</v>
      </c>
      <c r="K2" s="5"/>
      <c r="L2" s="4" t="s">
        <v>11</v>
      </c>
      <c r="M2" s="5"/>
      <c r="N2" s="4" t="s">
        <v>25</v>
      </c>
      <c r="O2" s="5"/>
      <c r="P2" s="4" t="s">
        <v>12</v>
      </c>
      <c r="Q2" s="5"/>
      <c r="R2" s="4" t="s">
        <v>13</v>
      </c>
      <c r="S2" s="5"/>
      <c r="T2" s="4" t="s">
        <v>14</v>
      </c>
      <c r="U2" s="5"/>
      <c r="V2" s="4" t="s">
        <v>29</v>
      </c>
      <c r="W2" s="5"/>
      <c r="X2" s="116" t="s">
        <v>35</v>
      </c>
    </row>
    <row r="3" spans="1:24" ht="35.25" customHeight="1" x14ac:dyDescent="0.25">
      <c r="A3" s="131" t="s">
        <v>15</v>
      </c>
      <c r="B3" s="119" t="s">
        <v>2</v>
      </c>
      <c r="C3" s="120"/>
      <c r="D3" s="119" t="s">
        <v>34</v>
      </c>
      <c r="E3" s="120"/>
      <c r="F3" s="123" t="s">
        <v>21</v>
      </c>
      <c r="G3" s="120"/>
      <c r="H3" s="123" t="s">
        <v>110</v>
      </c>
      <c r="I3" s="120"/>
      <c r="J3" s="123" t="s">
        <v>23</v>
      </c>
      <c r="K3" s="120"/>
      <c r="L3" s="123" t="s">
        <v>24</v>
      </c>
      <c r="M3" s="120"/>
      <c r="N3" s="123" t="s">
        <v>26</v>
      </c>
      <c r="O3" s="120"/>
      <c r="P3" s="123" t="s">
        <v>27</v>
      </c>
      <c r="Q3" s="120"/>
      <c r="R3" s="123" t="s">
        <v>28</v>
      </c>
      <c r="S3" s="120"/>
      <c r="T3" s="123" t="s">
        <v>30</v>
      </c>
      <c r="U3" s="120"/>
      <c r="V3" s="123" t="s">
        <v>31</v>
      </c>
      <c r="W3" s="120"/>
      <c r="X3" s="117"/>
    </row>
    <row r="4" spans="1:24" ht="99" customHeight="1" x14ac:dyDescent="0.25">
      <c r="A4" s="132"/>
      <c r="B4" s="126"/>
      <c r="C4" s="127"/>
      <c r="D4" s="121"/>
      <c r="E4" s="122"/>
      <c r="F4" s="124"/>
      <c r="G4" s="125"/>
      <c r="H4" s="124"/>
      <c r="I4" s="125"/>
      <c r="J4" s="124"/>
      <c r="K4" s="125"/>
      <c r="L4" s="124"/>
      <c r="M4" s="125"/>
      <c r="N4" s="124"/>
      <c r="O4" s="125"/>
      <c r="P4" s="124"/>
      <c r="Q4" s="125"/>
      <c r="R4" s="124"/>
      <c r="S4" s="125"/>
      <c r="T4" s="124"/>
      <c r="U4" s="125"/>
      <c r="V4" s="124"/>
      <c r="W4" s="125"/>
      <c r="X4" s="117"/>
    </row>
    <row r="5" spans="1:24" ht="7.5" customHeight="1" x14ac:dyDescent="0.25">
      <c r="A5" s="6"/>
      <c r="B5" s="7"/>
      <c r="C5" s="8"/>
      <c r="D5" s="9"/>
      <c r="E5" s="9"/>
      <c r="F5" s="9"/>
      <c r="G5" s="9"/>
      <c r="H5" s="9"/>
      <c r="I5" s="10"/>
      <c r="J5" s="9"/>
      <c r="K5" s="11"/>
      <c r="L5" s="9"/>
      <c r="M5" s="11"/>
      <c r="N5" s="9"/>
      <c r="O5" s="11"/>
      <c r="P5" s="9"/>
      <c r="Q5" s="11"/>
      <c r="R5" s="9"/>
      <c r="S5" s="11"/>
      <c r="T5" s="9"/>
      <c r="U5" s="11"/>
      <c r="V5" s="9"/>
      <c r="W5" s="11"/>
      <c r="X5" s="117"/>
    </row>
    <row r="6" spans="1:24" ht="66" customHeight="1" x14ac:dyDescent="0.25">
      <c r="A6" s="12"/>
      <c r="B6" s="13" t="s">
        <v>22</v>
      </c>
      <c r="C6" s="29" t="s">
        <v>3</v>
      </c>
      <c r="D6" s="14" t="s">
        <v>33</v>
      </c>
      <c r="E6" s="14" t="s">
        <v>32</v>
      </c>
      <c r="F6" s="14" t="s">
        <v>33</v>
      </c>
      <c r="G6" s="14" t="s">
        <v>32</v>
      </c>
      <c r="H6" s="14" t="s">
        <v>33</v>
      </c>
      <c r="I6" s="15" t="s">
        <v>32</v>
      </c>
      <c r="J6" s="14" t="s">
        <v>33</v>
      </c>
      <c r="K6" s="14" t="s">
        <v>32</v>
      </c>
      <c r="L6" s="14" t="s">
        <v>33</v>
      </c>
      <c r="M6" s="14" t="s">
        <v>32</v>
      </c>
      <c r="N6" s="14" t="s">
        <v>33</v>
      </c>
      <c r="O6" s="14" t="s">
        <v>32</v>
      </c>
      <c r="P6" s="14" t="s">
        <v>33</v>
      </c>
      <c r="Q6" s="14" t="s">
        <v>32</v>
      </c>
      <c r="R6" s="14" t="s">
        <v>33</v>
      </c>
      <c r="S6" s="14" t="s">
        <v>32</v>
      </c>
      <c r="T6" s="14" t="s">
        <v>33</v>
      </c>
      <c r="U6" s="14" t="s">
        <v>32</v>
      </c>
      <c r="V6" s="14" t="s">
        <v>33</v>
      </c>
      <c r="W6" s="14" t="s">
        <v>32</v>
      </c>
      <c r="X6" s="118"/>
    </row>
    <row r="7" spans="1:24" ht="15.75" customHeight="1" x14ac:dyDescent="0.2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6">
        <v>6</v>
      </c>
      <c r="G7" s="16">
        <v>7</v>
      </c>
      <c r="H7" s="16">
        <v>8</v>
      </c>
      <c r="I7" s="16">
        <v>9</v>
      </c>
      <c r="J7" s="16">
        <v>8</v>
      </c>
      <c r="K7" s="16">
        <v>9</v>
      </c>
      <c r="L7" s="16">
        <v>8</v>
      </c>
      <c r="M7" s="16">
        <v>9</v>
      </c>
      <c r="N7" s="16">
        <v>8</v>
      </c>
      <c r="O7" s="16">
        <v>9</v>
      </c>
      <c r="P7" s="16">
        <v>8</v>
      </c>
      <c r="Q7" s="16">
        <v>9</v>
      </c>
      <c r="R7" s="16">
        <v>8</v>
      </c>
      <c r="S7" s="16">
        <v>9</v>
      </c>
      <c r="T7" s="16">
        <v>8</v>
      </c>
      <c r="U7" s="16">
        <v>9</v>
      </c>
      <c r="V7" s="16">
        <v>8</v>
      </c>
      <c r="W7" s="16">
        <v>9</v>
      </c>
      <c r="X7" s="16">
        <v>10</v>
      </c>
    </row>
    <row r="8" spans="1:24" ht="30" customHeight="1" x14ac:dyDescent="0.25">
      <c r="A8" s="128" t="s">
        <v>10</v>
      </c>
      <c r="B8" s="18" t="s">
        <v>4</v>
      </c>
      <c r="C8" s="16">
        <v>995</v>
      </c>
      <c r="D8" s="30" t="s">
        <v>36</v>
      </c>
      <c r="E8" s="37" t="s">
        <v>41</v>
      </c>
      <c r="F8" s="30" t="s">
        <v>36</v>
      </c>
      <c r="G8" s="16" t="s">
        <v>41</v>
      </c>
      <c r="H8" s="20">
        <v>1</v>
      </c>
      <c r="I8" s="110">
        <v>5</v>
      </c>
      <c r="J8" s="16" t="s">
        <v>37</v>
      </c>
      <c r="K8" s="110">
        <v>0</v>
      </c>
      <c r="L8" s="22">
        <v>0.36</v>
      </c>
      <c r="M8" s="110">
        <v>3</v>
      </c>
      <c r="N8" s="20">
        <v>1</v>
      </c>
      <c r="O8" s="110">
        <v>5</v>
      </c>
      <c r="P8" s="22">
        <v>0.98499999999999999</v>
      </c>
      <c r="Q8" s="110">
        <v>4</v>
      </c>
      <c r="R8" s="20">
        <v>1</v>
      </c>
      <c r="S8" s="110">
        <v>5</v>
      </c>
      <c r="T8" s="22">
        <v>0.98499999999999999</v>
      </c>
      <c r="U8" s="110">
        <v>4</v>
      </c>
      <c r="V8" s="110">
        <v>0</v>
      </c>
      <c r="W8" s="110">
        <v>5</v>
      </c>
      <c r="X8" s="103">
        <f>(I8+K8+M8+O8+Q8+S8+U8+W8)/8</f>
        <v>3.875</v>
      </c>
    </row>
    <row r="9" spans="1:24" ht="36" customHeight="1" x14ac:dyDescent="0.25">
      <c r="A9" s="130"/>
      <c r="B9" s="18" t="s">
        <v>5</v>
      </c>
      <c r="C9" s="16">
        <v>996</v>
      </c>
      <c r="D9" s="30" t="s">
        <v>36</v>
      </c>
      <c r="E9" s="38" t="s">
        <v>41</v>
      </c>
      <c r="F9" s="30" t="s">
        <v>36</v>
      </c>
      <c r="G9" s="17" t="s">
        <v>41</v>
      </c>
      <c r="H9" s="20">
        <v>1</v>
      </c>
      <c r="I9" s="110">
        <v>5</v>
      </c>
      <c r="J9" s="16" t="s">
        <v>37</v>
      </c>
      <c r="K9" s="110">
        <v>0</v>
      </c>
      <c r="L9" s="23">
        <v>0.38300000000000001</v>
      </c>
      <c r="M9" s="108">
        <v>2</v>
      </c>
      <c r="N9" s="20">
        <v>1</v>
      </c>
      <c r="O9" s="110">
        <v>5</v>
      </c>
      <c r="P9" s="24">
        <v>1</v>
      </c>
      <c r="Q9" s="108">
        <v>5</v>
      </c>
      <c r="R9" s="20">
        <v>1</v>
      </c>
      <c r="S9" s="108">
        <v>5</v>
      </c>
      <c r="T9" s="20">
        <v>1</v>
      </c>
      <c r="U9" s="108">
        <v>5</v>
      </c>
      <c r="V9" s="108">
        <v>0</v>
      </c>
      <c r="W9" s="110">
        <v>5</v>
      </c>
      <c r="X9" s="103">
        <f>(I9+K9+M9+O9+Q9+S9+U9+W9)/8</f>
        <v>4</v>
      </c>
    </row>
    <row r="10" spans="1:24" ht="6" customHeight="1" x14ac:dyDescent="0.25">
      <c r="A10" s="19"/>
      <c r="B10" s="18"/>
      <c r="C10" s="21"/>
      <c r="D10" s="16"/>
      <c r="E10" s="36"/>
      <c r="F10" s="16"/>
      <c r="G10" s="19"/>
      <c r="H10" s="19"/>
      <c r="I10" s="19"/>
      <c r="J10" s="19"/>
      <c r="K10" s="19"/>
      <c r="L10" s="22"/>
      <c r="M10" s="19"/>
      <c r="N10" s="19"/>
      <c r="O10" s="19"/>
      <c r="P10" s="22"/>
      <c r="Q10" s="16"/>
      <c r="R10" s="19"/>
      <c r="S10" s="19"/>
      <c r="T10" s="19"/>
      <c r="U10" s="19"/>
      <c r="V10" s="19"/>
      <c r="W10" s="19"/>
      <c r="X10" s="104"/>
    </row>
    <row r="11" spans="1:24" ht="25.5" customHeight="1" x14ac:dyDescent="0.25">
      <c r="A11" s="128" t="s">
        <v>20</v>
      </c>
      <c r="B11" s="18" t="s">
        <v>112</v>
      </c>
      <c r="C11" s="16">
        <v>992</v>
      </c>
      <c r="D11" s="30" t="s">
        <v>36</v>
      </c>
      <c r="E11" s="35" t="s">
        <v>41</v>
      </c>
      <c r="F11" s="30" t="s">
        <v>36</v>
      </c>
      <c r="G11" s="17" t="s">
        <v>41</v>
      </c>
      <c r="H11" s="20">
        <v>1</v>
      </c>
      <c r="I11" s="110">
        <v>5</v>
      </c>
      <c r="J11" s="24">
        <v>1</v>
      </c>
      <c r="K11" s="110">
        <v>5</v>
      </c>
      <c r="L11" s="23">
        <v>0.34</v>
      </c>
      <c r="M11" s="108">
        <v>3</v>
      </c>
      <c r="N11" s="20">
        <v>1</v>
      </c>
      <c r="O11" s="110">
        <v>5</v>
      </c>
      <c r="P11" s="22">
        <v>0.99399999999999999</v>
      </c>
      <c r="Q11" s="108">
        <v>4</v>
      </c>
      <c r="R11" s="20">
        <v>1</v>
      </c>
      <c r="S11" s="108">
        <v>5</v>
      </c>
      <c r="T11" s="22">
        <v>0.998</v>
      </c>
      <c r="U11" s="108">
        <v>5</v>
      </c>
      <c r="V11" s="108">
        <v>0</v>
      </c>
      <c r="W11" s="110">
        <v>5</v>
      </c>
      <c r="X11" s="103">
        <f>(I11+K11+M11+O11+Q11+S11+U11+W11)/8</f>
        <v>4.625</v>
      </c>
    </row>
    <row r="12" spans="1:24" ht="31.5" customHeight="1" x14ac:dyDescent="0.25">
      <c r="A12" s="129"/>
      <c r="B12" s="18" t="s">
        <v>17</v>
      </c>
      <c r="C12" s="16">
        <v>994</v>
      </c>
      <c r="D12" s="30" t="s">
        <v>36</v>
      </c>
      <c r="E12" s="35" t="s">
        <v>41</v>
      </c>
      <c r="F12" s="30" t="s">
        <v>36</v>
      </c>
      <c r="G12" s="17" t="s">
        <v>41</v>
      </c>
      <c r="H12" s="23">
        <v>0.67200000000000004</v>
      </c>
      <c r="I12" s="108">
        <v>0</v>
      </c>
      <c r="J12" s="16" t="s">
        <v>37</v>
      </c>
      <c r="K12" s="108">
        <v>0</v>
      </c>
      <c r="L12" s="23">
        <v>0.32500000000000001</v>
      </c>
      <c r="M12" s="108">
        <v>4</v>
      </c>
      <c r="N12" s="23">
        <v>0.96199999999999997</v>
      </c>
      <c r="O12" s="108">
        <v>4</v>
      </c>
      <c r="P12" s="22">
        <v>0.93300000000000005</v>
      </c>
      <c r="Q12" s="108">
        <v>3</v>
      </c>
      <c r="R12" s="23">
        <v>0.15</v>
      </c>
      <c r="S12" s="108">
        <v>0</v>
      </c>
      <c r="T12" s="22">
        <v>0.91900000000000004</v>
      </c>
      <c r="U12" s="108">
        <v>4</v>
      </c>
      <c r="V12" s="108">
        <v>0</v>
      </c>
      <c r="W12" s="110">
        <v>5</v>
      </c>
      <c r="X12" s="103">
        <f>(I12+K12+M12+O12+Q12+S12+U12+W12)/8</f>
        <v>2.5</v>
      </c>
    </row>
    <row r="13" spans="1:24" ht="50.25" customHeight="1" x14ac:dyDescent="0.25">
      <c r="A13" s="129"/>
      <c r="B13" s="18" t="s">
        <v>18</v>
      </c>
      <c r="C13" s="16">
        <v>973</v>
      </c>
      <c r="D13" s="24">
        <v>1</v>
      </c>
      <c r="E13" s="108">
        <v>5</v>
      </c>
      <c r="F13" s="24">
        <v>1</v>
      </c>
      <c r="G13" s="108">
        <v>5</v>
      </c>
      <c r="H13" s="20">
        <v>1</v>
      </c>
      <c r="I13" s="110">
        <v>5</v>
      </c>
      <c r="J13" s="24">
        <v>1</v>
      </c>
      <c r="K13" s="108">
        <v>5</v>
      </c>
      <c r="L13" s="23">
        <v>0.314</v>
      </c>
      <c r="M13" s="108">
        <v>4</v>
      </c>
      <c r="N13" s="20">
        <v>1</v>
      </c>
      <c r="O13" s="110">
        <v>5</v>
      </c>
      <c r="P13" s="22">
        <v>0.98599999999999999</v>
      </c>
      <c r="Q13" s="108">
        <v>4</v>
      </c>
      <c r="R13" s="23">
        <v>0.53300000000000003</v>
      </c>
      <c r="S13" s="108">
        <v>0</v>
      </c>
      <c r="T13" s="23">
        <v>0.995</v>
      </c>
      <c r="U13" s="108">
        <v>5</v>
      </c>
      <c r="V13" s="108">
        <v>318.10000000000002</v>
      </c>
      <c r="W13" s="108">
        <v>0</v>
      </c>
      <c r="X13" s="103">
        <f>(E13+G13+I13+K13+M13+O13+Q13+S13+U13+W13)/10</f>
        <v>3.8</v>
      </c>
    </row>
    <row r="14" spans="1:24" ht="36.75" customHeight="1" x14ac:dyDescent="0.25">
      <c r="A14" s="129"/>
      <c r="B14" s="18" t="s">
        <v>19</v>
      </c>
      <c r="C14" s="16">
        <v>957</v>
      </c>
      <c r="D14" s="23">
        <v>0.84099999999999997</v>
      </c>
      <c r="E14" s="108">
        <v>3</v>
      </c>
      <c r="F14" s="24">
        <v>1</v>
      </c>
      <c r="G14" s="108">
        <v>5</v>
      </c>
      <c r="H14" s="20">
        <v>1</v>
      </c>
      <c r="I14" s="110">
        <v>5</v>
      </c>
      <c r="J14" s="24">
        <v>1</v>
      </c>
      <c r="K14" s="108">
        <v>5</v>
      </c>
      <c r="L14" s="23">
        <v>0.437</v>
      </c>
      <c r="M14" s="108">
        <v>1</v>
      </c>
      <c r="N14" s="20">
        <v>1</v>
      </c>
      <c r="O14" s="110">
        <v>5</v>
      </c>
      <c r="P14" s="20">
        <v>1</v>
      </c>
      <c r="Q14" s="108">
        <v>5</v>
      </c>
      <c r="R14" s="20">
        <v>1</v>
      </c>
      <c r="S14" s="108">
        <v>5</v>
      </c>
      <c r="T14" s="23">
        <v>0.91</v>
      </c>
      <c r="U14" s="108">
        <v>4</v>
      </c>
      <c r="V14" s="108">
        <v>0</v>
      </c>
      <c r="W14" s="110">
        <v>5</v>
      </c>
      <c r="X14" s="103">
        <f>(E14+G14+I14+K14+M14+O14+Q14+S14+U14+W14)/10</f>
        <v>4.3</v>
      </c>
    </row>
    <row r="15" spans="1:24" ht="15" customHeight="1" x14ac:dyDescent="0.25">
      <c r="A15" s="130"/>
      <c r="B15" s="25" t="s">
        <v>38</v>
      </c>
      <c r="C15" s="16" t="s">
        <v>39</v>
      </c>
      <c r="D15" s="12"/>
      <c r="E15" s="109">
        <f>(E13+E14)/2</f>
        <v>4</v>
      </c>
      <c r="F15" s="17"/>
      <c r="G15" s="109">
        <f>(G13+G14)/2</f>
        <v>5</v>
      </c>
      <c r="H15" s="17"/>
      <c r="I15" s="102">
        <f>(I8+I9+I11+I12+I13+I14)/6</f>
        <v>4.166666666666667</v>
      </c>
      <c r="J15" s="27"/>
      <c r="K15" s="102">
        <f>(K8+K9+K11+K12+K13+K14)/6</f>
        <v>2.5</v>
      </c>
      <c r="L15" s="28"/>
      <c r="M15" s="102">
        <f>(M8+M9+M11+M12+M13+M14)/6</f>
        <v>2.8333333333333335</v>
      </c>
      <c r="N15" s="27"/>
      <c r="O15" s="102">
        <f>(O8+O9+O11+O12+O13+O14)/6</f>
        <v>4.833333333333333</v>
      </c>
      <c r="P15" s="28"/>
      <c r="Q15" s="102">
        <v>4.2</v>
      </c>
      <c r="R15" s="27"/>
      <c r="S15" s="102">
        <f>(S8+S9+S11+S12+S13+S14)/6</f>
        <v>3.3333333333333335</v>
      </c>
      <c r="T15" s="27"/>
      <c r="U15" s="102">
        <f>(U8+U9+U11+U12+U13+U14)/6</f>
        <v>4.5</v>
      </c>
      <c r="V15" s="27"/>
      <c r="W15" s="102">
        <f>(W8+W9+W11+W12+W13+W14)/6</f>
        <v>4.166666666666667</v>
      </c>
      <c r="X15" s="102">
        <f>(X8+X9+X11+X12+X13+X14)/6</f>
        <v>3.85</v>
      </c>
    </row>
    <row r="16" spans="1:24" ht="187.5" customHeight="1" x14ac:dyDescent="0.25"/>
    <row r="17" spans="4:4" ht="41.25" customHeight="1" x14ac:dyDescent="0.25"/>
    <row r="18" spans="4:4" ht="42.75" customHeight="1" x14ac:dyDescent="0.25"/>
    <row r="19" spans="4:4" ht="41.25" customHeight="1" x14ac:dyDescent="0.25"/>
    <row r="20" spans="4:4" ht="44.25" customHeight="1" x14ac:dyDescent="0.25"/>
    <row r="21" spans="4:4" ht="134.25" customHeight="1" x14ac:dyDescent="0.25"/>
    <row r="22" spans="4:4" ht="43.5" customHeight="1" x14ac:dyDescent="0.25"/>
    <row r="23" spans="4:4" ht="287.25" customHeight="1" x14ac:dyDescent="0.25"/>
    <row r="24" spans="4:4" ht="45.75" customHeight="1" x14ac:dyDescent="0.25"/>
    <row r="25" spans="4:4" ht="37.5" customHeight="1" x14ac:dyDescent="0.25"/>
    <row r="26" spans="4:4" ht="114.75" customHeight="1" x14ac:dyDescent="0.25"/>
    <row r="27" spans="4:4" ht="114" customHeight="1" x14ac:dyDescent="0.25">
      <c r="D27" t="s">
        <v>1</v>
      </c>
    </row>
    <row r="28" spans="4:4" ht="57" customHeight="1" x14ac:dyDescent="0.25"/>
    <row r="29" spans="4:4" ht="41.25" customHeight="1" x14ac:dyDescent="0.25"/>
    <row r="30" spans="4:4" ht="39.75" customHeigh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1048546" spans="3:3" x14ac:dyDescent="0.25">
      <c r="C1048546" t="s">
        <v>0</v>
      </c>
    </row>
  </sheetData>
  <mergeCells count="17">
    <mergeCell ref="A11:A15"/>
    <mergeCell ref="P3:Q4"/>
    <mergeCell ref="R3:S4"/>
    <mergeCell ref="T3:U4"/>
    <mergeCell ref="V3:W4"/>
    <mergeCell ref="A8:A9"/>
    <mergeCell ref="A3:A4"/>
    <mergeCell ref="D1:I1"/>
    <mergeCell ref="B2:C2"/>
    <mergeCell ref="X2:X6"/>
    <mergeCell ref="D3:E4"/>
    <mergeCell ref="F3:G4"/>
    <mergeCell ref="H3:I4"/>
    <mergeCell ref="J3:K4"/>
    <mergeCell ref="L3:M4"/>
    <mergeCell ref="N3:O4"/>
    <mergeCell ref="B3:C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27" sqref="B27"/>
    </sheetView>
  </sheetViews>
  <sheetFormatPr defaultRowHeight="15" x14ac:dyDescent="0.25"/>
  <cols>
    <col min="1" max="1" width="5.28515625" customWidth="1"/>
    <col min="2" max="2" width="31.42578125" customWidth="1"/>
    <col min="3" max="3" width="11.85546875" customWidth="1"/>
    <col min="4" max="4" width="13.42578125" customWidth="1"/>
    <col min="5" max="5" width="14.5703125" customWidth="1"/>
    <col min="6" max="6" width="14.7109375" customWidth="1"/>
    <col min="7" max="7" width="14" customWidth="1"/>
    <col min="8" max="8" width="14.7109375" customWidth="1"/>
    <col min="9" max="9" width="3.140625" customWidth="1"/>
  </cols>
  <sheetData>
    <row r="1" spans="1:9" x14ac:dyDescent="0.25">
      <c r="A1" s="2" t="s">
        <v>49</v>
      </c>
      <c r="B1" s="2"/>
      <c r="C1" s="2"/>
      <c r="D1" s="113" t="s">
        <v>43</v>
      </c>
      <c r="E1" s="113"/>
      <c r="F1" s="113"/>
      <c r="G1" s="113"/>
      <c r="H1" s="133"/>
      <c r="I1" s="133"/>
    </row>
    <row r="2" spans="1:9" ht="21.75" customHeight="1" x14ac:dyDescent="0.25">
      <c r="A2" s="3"/>
      <c r="B2" s="114" t="s">
        <v>40</v>
      </c>
      <c r="C2" s="115"/>
      <c r="D2" s="4" t="s">
        <v>44</v>
      </c>
      <c r="E2" s="5"/>
      <c r="F2" s="4" t="s">
        <v>45</v>
      </c>
      <c r="G2" s="39"/>
      <c r="H2" s="49"/>
      <c r="I2" s="43"/>
    </row>
    <row r="3" spans="1:9" x14ac:dyDescent="0.25">
      <c r="A3" s="131" t="s">
        <v>15</v>
      </c>
      <c r="B3" s="119" t="s">
        <v>2</v>
      </c>
      <c r="C3" s="120"/>
      <c r="D3" s="119" t="s">
        <v>42</v>
      </c>
      <c r="E3" s="120"/>
      <c r="F3" s="123" t="s">
        <v>46</v>
      </c>
      <c r="G3" s="119"/>
      <c r="H3" s="32"/>
      <c r="I3" s="33"/>
    </row>
    <row r="4" spans="1:9" ht="36" customHeight="1" x14ac:dyDescent="0.25">
      <c r="A4" s="132"/>
      <c r="B4" s="126"/>
      <c r="C4" s="127"/>
      <c r="D4" s="121"/>
      <c r="E4" s="122"/>
      <c r="F4" s="124"/>
      <c r="G4" s="134"/>
      <c r="H4" s="32"/>
      <c r="I4" s="33"/>
    </row>
    <row r="5" spans="1:9" x14ac:dyDescent="0.25">
      <c r="A5" s="6"/>
      <c r="B5" s="7"/>
      <c r="C5" s="8"/>
      <c r="D5" s="31"/>
      <c r="E5" s="31"/>
      <c r="F5" s="31"/>
      <c r="G5" s="34"/>
      <c r="H5" s="32"/>
      <c r="I5" s="33"/>
    </row>
    <row r="6" spans="1:9" ht="58.5" customHeight="1" x14ac:dyDescent="0.25">
      <c r="A6" s="12"/>
      <c r="B6" s="13" t="s">
        <v>22</v>
      </c>
      <c r="C6" s="29" t="s">
        <v>3</v>
      </c>
      <c r="D6" s="14" t="s">
        <v>33</v>
      </c>
      <c r="E6" s="14" t="s">
        <v>32</v>
      </c>
      <c r="F6" s="14" t="s">
        <v>33</v>
      </c>
      <c r="G6" s="40" t="s">
        <v>32</v>
      </c>
      <c r="H6" s="14" t="s">
        <v>35</v>
      </c>
      <c r="I6" s="44"/>
    </row>
    <row r="7" spans="1:9" x14ac:dyDescent="0.2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6">
        <v>6</v>
      </c>
      <c r="G7" s="41">
        <v>7</v>
      </c>
      <c r="H7" s="16">
        <v>8</v>
      </c>
      <c r="I7" s="45"/>
    </row>
    <row r="8" spans="1:9" ht="23.25" x14ac:dyDescent="0.25">
      <c r="A8" s="128" t="s">
        <v>10</v>
      </c>
      <c r="B8" s="18" t="s">
        <v>4</v>
      </c>
      <c r="C8" s="16">
        <v>995</v>
      </c>
      <c r="D8" s="30" t="s">
        <v>36</v>
      </c>
      <c r="E8" s="37" t="s">
        <v>41</v>
      </c>
      <c r="F8" s="30" t="s">
        <v>36</v>
      </c>
      <c r="G8" s="41" t="s">
        <v>41</v>
      </c>
      <c r="H8" s="16" t="s">
        <v>41</v>
      </c>
      <c r="I8" s="46"/>
    </row>
    <row r="9" spans="1:9" ht="34.5" x14ac:dyDescent="0.25">
      <c r="A9" s="130"/>
      <c r="B9" s="18" t="s">
        <v>5</v>
      </c>
      <c r="C9" s="16">
        <v>996</v>
      </c>
      <c r="D9" s="30" t="s">
        <v>36</v>
      </c>
      <c r="E9" s="38" t="s">
        <v>41</v>
      </c>
      <c r="F9" s="30" t="s">
        <v>36</v>
      </c>
      <c r="G9" s="29" t="s">
        <v>41</v>
      </c>
      <c r="H9" s="16" t="s">
        <v>41</v>
      </c>
      <c r="I9" s="46"/>
    </row>
    <row r="10" spans="1:9" x14ac:dyDescent="0.25">
      <c r="A10" s="19"/>
      <c r="B10" s="18"/>
      <c r="C10" s="21"/>
      <c r="D10" s="16"/>
      <c r="E10" s="36"/>
      <c r="F10" s="16"/>
      <c r="G10" s="42"/>
      <c r="H10" s="19"/>
      <c r="I10" s="47"/>
    </row>
    <row r="11" spans="1:9" ht="23.25" x14ac:dyDescent="0.25">
      <c r="A11" s="128" t="s">
        <v>20</v>
      </c>
      <c r="B11" s="18" t="s">
        <v>112</v>
      </c>
      <c r="C11" s="16">
        <v>992</v>
      </c>
      <c r="D11" s="50">
        <v>0.22600000000000001</v>
      </c>
      <c r="E11" s="108">
        <v>0</v>
      </c>
      <c r="F11" s="24" t="s">
        <v>48</v>
      </c>
      <c r="G11" s="111">
        <v>5</v>
      </c>
      <c r="H11" s="105">
        <f>(E11+G11)/2</f>
        <v>2.5</v>
      </c>
      <c r="I11" s="46"/>
    </row>
    <row r="12" spans="1:9" ht="23.25" x14ac:dyDescent="0.25">
      <c r="A12" s="129"/>
      <c r="B12" s="18" t="s">
        <v>17</v>
      </c>
      <c r="C12" s="16">
        <v>994</v>
      </c>
      <c r="D12" s="50">
        <v>0.40600000000000003</v>
      </c>
      <c r="E12" s="108">
        <v>0</v>
      </c>
      <c r="F12" s="24" t="s">
        <v>48</v>
      </c>
      <c r="G12" s="111">
        <v>5</v>
      </c>
      <c r="H12" s="105">
        <f>(E12+G12)/2</f>
        <v>2.5</v>
      </c>
      <c r="I12" s="46"/>
    </row>
    <row r="13" spans="1:9" ht="34.5" x14ac:dyDescent="0.25">
      <c r="A13" s="129"/>
      <c r="B13" s="18" t="s">
        <v>18</v>
      </c>
      <c r="C13" s="16">
        <v>973</v>
      </c>
      <c r="D13" s="23">
        <v>0.14599999999999999</v>
      </c>
      <c r="E13" s="108">
        <v>3</v>
      </c>
      <c r="F13" s="24" t="s">
        <v>48</v>
      </c>
      <c r="G13" s="111">
        <v>5</v>
      </c>
      <c r="H13" s="105">
        <f>(E13+G13)/2</f>
        <v>4</v>
      </c>
      <c r="I13" s="46"/>
    </row>
    <row r="14" spans="1:9" ht="34.5" x14ac:dyDescent="0.25">
      <c r="A14" s="129"/>
      <c r="B14" s="18" t="s">
        <v>19</v>
      </c>
      <c r="C14" s="16">
        <v>957</v>
      </c>
      <c r="D14" s="24">
        <v>0</v>
      </c>
      <c r="E14" s="108">
        <v>5</v>
      </c>
      <c r="F14" s="24" t="s">
        <v>48</v>
      </c>
      <c r="G14" s="111">
        <v>5</v>
      </c>
      <c r="H14" s="105">
        <f>(E14+G14)/2</f>
        <v>5</v>
      </c>
      <c r="I14" s="46"/>
    </row>
    <row r="15" spans="1:9" ht="23.25" customHeight="1" x14ac:dyDescent="0.25">
      <c r="A15" s="130"/>
      <c r="B15" s="25" t="s">
        <v>38</v>
      </c>
      <c r="C15" s="16" t="s">
        <v>39</v>
      </c>
      <c r="D15" s="12"/>
      <c r="E15" s="102">
        <f>(E11+E12+E13+E14)/4</f>
        <v>2</v>
      </c>
      <c r="F15" s="17"/>
      <c r="G15" s="102">
        <f>(G11+G12+G13+G14)/4</f>
        <v>5</v>
      </c>
      <c r="H15" s="103">
        <f>(H11+H12+H13+H14)/4</f>
        <v>3.5</v>
      </c>
      <c r="I15" s="48"/>
    </row>
  </sheetData>
  <mergeCells count="8">
    <mergeCell ref="A8:A9"/>
    <mergeCell ref="A11:A15"/>
    <mergeCell ref="D1:I1"/>
    <mergeCell ref="B2:C2"/>
    <mergeCell ref="A3:A4"/>
    <mergeCell ref="B3:C4"/>
    <mergeCell ref="D3:E4"/>
    <mergeCell ref="F3:G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5"/>
    </sheetView>
  </sheetViews>
  <sheetFormatPr defaultRowHeight="15" x14ac:dyDescent="0.25"/>
  <cols>
    <col min="1" max="1" width="5.28515625" customWidth="1"/>
    <col min="2" max="2" width="38.7109375" customWidth="1"/>
    <col min="3" max="3" width="9.5703125" customWidth="1"/>
    <col min="4" max="4" width="14" customWidth="1"/>
    <col min="5" max="5" width="15.42578125" customWidth="1"/>
    <col min="6" max="6" width="16" customWidth="1"/>
    <col min="7" max="7" width="18.140625" customWidth="1"/>
    <col min="8" max="8" width="14.28515625" customWidth="1"/>
    <col min="9" max="9" width="15" customWidth="1"/>
    <col min="10" max="10" width="12.42578125" customWidth="1"/>
  </cols>
  <sheetData>
    <row r="1" spans="1:11" x14ac:dyDescent="0.25">
      <c r="A1" s="2" t="s">
        <v>49</v>
      </c>
      <c r="B1" s="2"/>
      <c r="C1" s="2"/>
      <c r="D1" s="113" t="s">
        <v>50</v>
      </c>
      <c r="E1" s="113"/>
      <c r="F1" s="113"/>
      <c r="G1" s="113"/>
      <c r="H1" s="133"/>
      <c r="I1" s="133"/>
      <c r="J1" s="133"/>
      <c r="K1" s="133"/>
    </row>
    <row r="2" spans="1:11" ht="12" customHeight="1" x14ac:dyDescent="0.25">
      <c r="A2" s="3"/>
      <c r="B2" s="114" t="s">
        <v>40</v>
      </c>
      <c r="C2" s="115"/>
      <c r="D2" s="4" t="s">
        <v>51</v>
      </c>
      <c r="E2" s="5"/>
      <c r="F2" s="4" t="s">
        <v>52</v>
      </c>
      <c r="G2" s="5"/>
      <c r="H2" s="4" t="s">
        <v>53</v>
      </c>
      <c r="I2" s="56"/>
      <c r="J2" s="49"/>
      <c r="K2" s="43"/>
    </row>
    <row r="3" spans="1:11" ht="15" customHeight="1" x14ac:dyDescent="0.25">
      <c r="A3" s="131" t="s">
        <v>15</v>
      </c>
      <c r="B3" s="119" t="s">
        <v>2</v>
      </c>
      <c r="C3" s="120"/>
      <c r="D3" s="119" t="s">
        <v>54</v>
      </c>
      <c r="E3" s="120"/>
      <c r="F3" s="123" t="s">
        <v>55</v>
      </c>
      <c r="G3" s="120"/>
      <c r="H3" s="123" t="s">
        <v>56</v>
      </c>
      <c r="I3" s="119"/>
      <c r="J3" s="53"/>
      <c r="K3" s="54"/>
    </row>
    <row r="4" spans="1:11" ht="111.75" customHeight="1" x14ac:dyDescent="0.25">
      <c r="A4" s="132"/>
      <c r="B4" s="126"/>
      <c r="C4" s="127"/>
      <c r="D4" s="121"/>
      <c r="E4" s="122"/>
      <c r="F4" s="124"/>
      <c r="G4" s="125"/>
      <c r="H4" s="124"/>
      <c r="I4" s="134"/>
      <c r="J4" s="53"/>
      <c r="K4" s="54"/>
    </row>
    <row r="5" spans="1:11" ht="7.5" customHeight="1" x14ac:dyDescent="0.25">
      <c r="A5" s="6"/>
      <c r="B5" s="7"/>
      <c r="C5" s="8"/>
      <c r="D5" s="52"/>
      <c r="E5" s="52"/>
      <c r="F5" s="58"/>
      <c r="G5" s="58"/>
      <c r="H5" s="55"/>
      <c r="I5" s="55"/>
      <c r="J5" s="53"/>
      <c r="K5" s="54"/>
    </row>
    <row r="6" spans="1:11" ht="57" customHeight="1" x14ac:dyDescent="0.25">
      <c r="A6" s="12"/>
      <c r="B6" s="13" t="s">
        <v>22</v>
      </c>
      <c r="C6" s="29" t="s">
        <v>3</v>
      </c>
      <c r="D6" s="14" t="s">
        <v>33</v>
      </c>
      <c r="E6" s="14" t="s">
        <v>32</v>
      </c>
      <c r="F6" s="14" t="s">
        <v>33</v>
      </c>
      <c r="G6" s="14" t="s">
        <v>32</v>
      </c>
      <c r="H6" s="14" t="s">
        <v>33</v>
      </c>
      <c r="I6" s="40" t="s">
        <v>32</v>
      </c>
      <c r="J6" s="14" t="s">
        <v>35</v>
      </c>
      <c r="K6" s="44"/>
    </row>
    <row r="7" spans="1:11" x14ac:dyDescent="0.2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6">
        <v>6</v>
      </c>
      <c r="G7" s="16">
        <v>7</v>
      </c>
      <c r="H7" s="41">
        <v>8</v>
      </c>
      <c r="I7" s="41">
        <v>9</v>
      </c>
      <c r="J7" s="16">
        <v>10</v>
      </c>
      <c r="K7" s="45"/>
    </row>
    <row r="8" spans="1:11" ht="35.25" customHeight="1" x14ac:dyDescent="0.25">
      <c r="A8" s="128" t="s">
        <v>10</v>
      </c>
      <c r="B8" s="18" t="s">
        <v>4</v>
      </c>
      <c r="C8" s="16">
        <v>995</v>
      </c>
      <c r="D8" s="30" t="s">
        <v>57</v>
      </c>
      <c r="E8" s="112">
        <v>5</v>
      </c>
      <c r="F8" s="30" t="s">
        <v>61</v>
      </c>
      <c r="G8" s="16" t="s">
        <v>41</v>
      </c>
      <c r="H8" s="30" t="s">
        <v>61</v>
      </c>
      <c r="I8" s="41" t="s">
        <v>41</v>
      </c>
      <c r="J8" s="106">
        <f>E8/1</f>
        <v>5</v>
      </c>
      <c r="K8" s="46"/>
    </row>
    <row r="9" spans="1:11" ht="33.75" customHeight="1" x14ac:dyDescent="0.25">
      <c r="A9" s="130"/>
      <c r="B9" s="18" t="s">
        <v>5</v>
      </c>
      <c r="C9" s="16">
        <v>996</v>
      </c>
      <c r="D9" s="30" t="s">
        <v>57</v>
      </c>
      <c r="E9" s="112">
        <v>5</v>
      </c>
      <c r="F9" s="30" t="s">
        <v>36</v>
      </c>
      <c r="G9" s="16" t="s">
        <v>41</v>
      </c>
      <c r="H9" s="30" t="s">
        <v>36</v>
      </c>
      <c r="I9" s="41" t="s">
        <v>41</v>
      </c>
      <c r="J9" s="106">
        <f>E9/1</f>
        <v>5</v>
      </c>
      <c r="K9" s="46"/>
    </row>
    <row r="10" spans="1:11" ht="13.5" customHeight="1" x14ac:dyDescent="0.25">
      <c r="A10" s="19"/>
      <c r="B10" s="18"/>
      <c r="C10" s="21"/>
      <c r="D10" s="16"/>
      <c r="E10" s="36"/>
      <c r="F10" s="16"/>
      <c r="G10" s="19"/>
      <c r="H10" s="42"/>
      <c r="I10" s="42"/>
      <c r="J10" s="107"/>
      <c r="K10" s="47"/>
    </row>
    <row r="11" spans="1:11" ht="22.5" customHeight="1" x14ac:dyDescent="0.25">
      <c r="A11" s="128" t="s">
        <v>20</v>
      </c>
      <c r="B11" s="18" t="s">
        <v>112</v>
      </c>
      <c r="C11" s="16">
        <v>992</v>
      </c>
      <c r="D11" s="57">
        <v>1</v>
      </c>
      <c r="E11" s="108">
        <v>5</v>
      </c>
      <c r="F11" s="30" t="s">
        <v>61</v>
      </c>
      <c r="G11" s="16" t="s">
        <v>41</v>
      </c>
      <c r="H11" s="30" t="s">
        <v>59</v>
      </c>
      <c r="I11" s="110">
        <v>0</v>
      </c>
      <c r="J11" s="105">
        <f>(E11+I11)/2</f>
        <v>2.5</v>
      </c>
      <c r="K11" s="46"/>
    </row>
    <row r="12" spans="1:11" ht="31.5" customHeight="1" x14ac:dyDescent="0.25">
      <c r="A12" s="129"/>
      <c r="B12" s="18" t="s">
        <v>17</v>
      </c>
      <c r="C12" s="16">
        <v>994</v>
      </c>
      <c r="D12" s="57">
        <v>1</v>
      </c>
      <c r="E12" s="108">
        <v>5</v>
      </c>
      <c r="F12" s="30" t="s">
        <v>61</v>
      </c>
      <c r="G12" s="16" t="s">
        <v>41</v>
      </c>
      <c r="H12" s="30" t="s">
        <v>59</v>
      </c>
      <c r="I12" s="110">
        <v>0</v>
      </c>
      <c r="J12" s="105">
        <f>(E12+I12)/2</f>
        <v>2.5</v>
      </c>
      <c r="K12" s="46"/>
    </row>
    <row r="13" spans="1:11" ht="36.75" customHeight="1" x14ac:dyDescent="0.25">
      <c r="A13" s="129"/>
      <c r="B13" s="18" t="s">
        <v>18</v>
      </c>
      <c r="C13" s="16">
        <v>973</v>
      </c>
      <c r="D13" s="57">
        <v>1</v>
      </c>
      <c r="E13" s="108">
        <v>5</v>
      </c>
      <c r="F13" s="30" t="s">
        <v>61</v>
      </c>
      <c r="G13" s="16" t="s">
        <v>41</v>
      </c>
      <c r="H13" s="30" t="s">
        <v>61</v>
      </c>
      <c r="I13" s="41" t="s">
        <v>41</v>
      </c>
      <c r="J13" s="105">
        <f>E13/1</f>
        <v>5</v>
      </c>
      <c r="K13" s="46"/>
    </row>
    <row r="14" spans="1:11" ht="36" customHeight="1" x14ac:dyDescent="0.25">
      <c r="A14" s="129"/>
      <c r="B14" s="18" t="s">
        <v>19</v>
      </c>
      <c r="C14" s="16">
        <v>957</v>
      </c>
      <c r="D14" s="57">
        <v>1</v>
      </c>
      <c r="E14" s="108">
        <v>5</v>
      </c>
      <c r="F14" s="30" t="s">
        <v>61</v>
      </c>
      <c r="G14" s="16" t="s">
        <v>41</v>
      </c>
      <c r="H14" s="30" t="s">
        <v>60</v>
      </c>
      <c r="I14" s="110">
        <v>5</v>
      </c>
      <c r="J14" s="105">
        <f>(E14+I14)/2</f>
        <v>5</v>
      </c>
      <c r="K14" s="46"/>
    </row>
    <row r="15" spans="1:11" ht="17.25" customHeight="1" x14ac:dyDescent="0.25">
      <c r="A15" s="130"/>
      <c r="B15" s="25" t="s">
        <v>38</v>
      </c>
      <c r="C15" s="16" t="s">
        <v>39</v>
      </c>
      <c r="D15" s="12"/>
      <c r="E15" s="102">
        <f>(E8+E9+E11+E12+E13+E14)/6</f>
        <v>5</v>
      </c>
      <c r="F15" s="17"/>
      <c r="G15" s="16" t="s">
        <v>41</v>
      </c>
      <c r="H15" s="26"/>
      <c r="I15" s="102">
        <f>(I11+I12+I14)/3</f>
        <v>1.6666666666666667</v>
      </c>
      <c r="J15" s="103">
        <f>(J8+J9+J11+J12+J13+J14)/6</f>
        <v>4.166666666666667</v>
      </c>
      <c r="K15" s="48"/>
    </row>
  </sheetData>
  <mergeCells count="9">
    <mergeCell ref="A8:A9"/>
    <mergeCell ref="A11:A15"/>
    <mergeCell ref="D1:K1"/>
    <mergeCell ref="B2:C2"/>
    <mergeCell ref="A3:A4"/>
    <mergeCell ref="B3:C4"/>
    <mergeCell ref="D3:E4"/>
    <mergeCell ref="F3:G4"/>
    <mergeCell ref="H3:I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5"/>
    </sheetView>
  </sheetViews>
  <sheetFormatPr defaultRowHeight="15" x14ac:dyDescent="0.25"/>
  <cols>
    <col min="1" max="1" width="5.7109375" customWidth="1"/>
    <col min="2" max="2" width="33.5703125" customWidth="1"/>
    <col min="4" max="4" width="12" customWidth="1"/>
    <col min="5" max="5" width="15.140625" customWidth="1"/>
    <col min="6" max="6" width="14.28515625" customWidth="1"/>
    <col min="7" max="7" width="14.140625" customWidth="1"/>
    <col min="8" max="8" width="11.28515625" customWidth="1"/>
    <col min="9" max="9" width="1.7109375" customWidth="1"/>
    <col min="10" max="10" width="2" customWidth="1"/>
    <col min="11" max="11" width="2.28515625" customWidth="1"/>
  </cols>
  <sheetData>
    <row r="1" spans="1:11" x14ac:dyDescent="0.25">
      <c r="A1" s="2" t="s">
        <v>49</v>
      </c>
      <c r="B1" s="2"/>
      <c r="C1" s="2"/>
      <c r="D1" s="113" t="s">
        <v>62</v>
      </c>
      <c r="E1" s="113"/>
      <c r="F1" s="113"/>
      <c r="G1" s="113"/>
      <c r="H1" s="133"/>
      <c r="I1" s="133"/>
      <c r="J1" s="133"/>
      <c r="K1" s="133"/>
    </row>
    <row r="2" spans="1:11" ht="26.25" customHeight="1" x14ac:dyDescent="0.25">
      <c r="A2" s="3"/>
      <c r="B2" s="114" t="s">
        <v>40</v>
      </c>
      <c r="C2" s="115"/>
      <c r="D2" s="4" t="s">
        <v>64</v>
      </c>
      <c r="E2" s="5"/>
      <c r="F2" s="4" t="s">
        <v>65</v>
      </c>
      <c r="G2" s="5"/>
      <c r="H2" s="49"/>
      <c r="I2" s="43"/>
    </row>
    <row r="3" spans="1:11" x14ac:dyDescent="0.25">
      <c r="A3" s="131" t="s">
        <v>15</v>
      </c>
      <c r="B3" s="119" t="s">
        <v>2</v>
      </c>
      <c r="C3" s="120"/>
      <c r="D3" s="119" t="s">
        <v>63</v>
      </c>
      <c r="E3" s="120"/>
      <c r="F3" s="123" t="s">
        <v>66</v>
      </c>
      <c r="G3" s="120"/>
      <c r="H3" s="60"/>
      <c r="I3" s="61"/>
    </row>
    <row r="4" spans="1:11" ht="51" customHeight="1" x14ac:dyDescent="0.25">
      <c r="A4" s="132"/>
      <c r="B4" s="126"/>
      <c r="C4" s="127"/>
      <c r="D4" s="121"/>
      <c r="E4" s="122"/>
      <c r="F4" s="124"/>
      <c r="G4" s="125"/>
      <c r="H4" s="60"/>
      <c r="I4" s="61"/>
    </row>
    <row r="5" spans="1:11" ht="8.25" customHeight="1" x14ac:dyDescent="0.25">
      <c r="A5" s="6"/>
      <c r="B5" s="7"/>
      <c r="C5" s="8"/>
      <c r="D5" s="59"/>
      <c r="E5" s="59"/>
      <c r="F5" s="59"/>
      <c r="G5" s="59"/>
      <c r="H5" s="60"/>
      <c r="I5" s="61"/>
    </row>
    <row r="6" spans="1:11" ht="81.75" customHeight="1" x14ac:dyDescent="0.25">
      <c r="A6" s="12"/>
      <c r="B6" s="13" t="s">
        <v>22</v>
      </c>
      <c r="C6" s="29" t="s">
        <v>3</v>
      </c>
      <c r="D6" s="14" t="s">
        <v>33</v>
      </c>
      <c r="E6" s="14" t="s">
        <v>32</v>
      </c>
      <c r="F6" s="14" t="s">
        <v>33</v>
      </c>
      <c r="G6" s="14" t="s">
        <v>32</v>
      </c>
      <c r="H6" s="14" t="s">
        <v>35</v>
      </c>
      <c r="I6" s="44"/>
    </row>
    <row r="7" spans="1:11" x14ac:dyDescent="0.2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6">
        <v>6</v>
      </c>
      <c r="G7" s="16">
        <v>7</v>
      </c>
      <c r="H7" s="16">
        <v>10</v>
      </c>
      <c r="I7" s="45"/>
    </row>
    <row r="8" spans="1:11" ht="33.75" customHeight="1" x14ac:dyDescent="0.25">
      <c r="A8" s="128" t="s">
        <v>10</v>
      </c>
      <c r="B8" s="18" t="s">
        <v>4</v>
      </c>
      <c r="C8" s="16">
        <v>995</v>
      </c>
      <c r="D8" s="30" t="s">
        <v>36</v>
      </c>
      <c r="E8" s="37" t="s">
        <v>41</v>
      </c>
      <c r="F8" s="30" t="s">
        <v>67</v>
      </c>
      <c r="G8" s="110">
        <v>0</v>
      </c>
      <c r="H8" s="106">
        <f>G8/1</f>
        <v>0</v>
      </c>
      <c r="I8" s="46"/>
    </row>
    <row r="9" spans="1:11" ht="33.75" customHeight="1" x14ac:dyDescent="0.25">
      <c r="A9" s="130"/>
      <c r="B9" s="18" t="s">
        <v>5</v>
      </c>
      <c r="C9" s="16">
        <v>996</v>
      </c>
      <c r="D9" s="30" t="s">
        <v>36</v>
      </c>
      <c r="E9" s="37" t="s">
        <v>41</v>
      </c>
      <c r="F9" s="30" t="s">
        <v>67</v>
      </c>
      <c r="G9" s="110">
        <v>0</v>
      </c>
      <c r="H9" s="106">
        <f>G9/1</f>
        <v>0</v>
      </c>
      <c r="I9" s="46"/>
    </row>
    <row r="10" spans="1:11" x14ac:dyDescent="0.25">
      <c r="A10" s="19"/>
      <c r="B10" s="18"/>
      <c r="C10" s="21"/>
      <c r="D10" s="16"/>
      <c r="E10" s="36"/>
      <c r="F10" s="16"/>
      <c r="G10" s="19"/>
      <c r="H10" s="107"/>
      <c r="I10" s="47"/>
    </row>
    <row r="11" spans="1:11" ht="26.25" customHeight="1" x14ac:dyDescent="0.25">
      <c r="A11" s="128" t="s">
        <v>20</v>
      </c>
      <c r="B11" s="18" t="s">
        <v>112</v>
      </c>
      <c r="C11" s="16">
        <v>992</v>
      </c>
      <c r="D11" s="57" t="s">
        <v>68</v>
      </c>
      <c r="E11" s="108" t="s">
        <v>58</v>
      </c>
      <c r="F11" s="30" t="s">
        <v>111</v>
      </c>
      <c r="G11" s="110">
        <v>5</v>
      </c>
      <c r="H11" s="105">
        <f>(E11+G11)/2</f>
        <v>5</v>
      </c>
      <c r="I11" s="46"/>
    </row>
    <row r="12" spans="1:11" ht="23.25" x14ac:dyDescent="0.25">
      <c r="A12" s="129"/>
      <c r="B12" s="18" t="s">
        <v>17</v>
      </c>
      <c r="C12" s="16">
        <v>994</v>
      </c>
      <c r="D12" s="57" t="s">
        <v>69</v>
      </c>
      <c r="E12" s="108" t="s">
        <v>47</v>
      </c>
      <c r="F12" s="30" t="s">
        <v>111</v>
      </c>
      <c r="G12" s="110">
        <v>5</v>
      </c>
      <c r="H12" s="105">
        <f>(E12+G12)/2</f>
        <v>2.5</v>
      </c>
      <c r="I12" s="46"/>
    </row>
    <row r="13" spans="1:11" ht="36" customHeight="1" x14ac:dyDescent="0.25">
      <c r="A13" s="129"/>
      <c r="B13" s="18" t="s">
        <v>18</v>
      </c>
      <c r="C13" s="16">
        <v>973</v>
      </c>
      <c r="D13" s="57" t="s">
        <v>69</v>
      </c>
      <c r="E13" s="108" t="s">
        <v>47</v>
      </c>
      <c r="F13" s="30" t="s">
        <v>67</v>
      </c>
      <c r="G13" s="110">
        <v>0</v>
      </c>
      <c r="H13" s="105">
        <f>(E13+G13)/2</f>
        <v>0</v>
      </c>
      <c r="I13" s="46"/>
    </row>
    <row r="14" spans="1:11" ht="28.5" customHeight="1" x14ac:dyDescent="0.25">
      <c r="A14" s="129"/>
      <c r="B14" s="18" t="s">
        <v>19</v>
      </c>
      <c r="C14" s="16">
        <v>957</v>
      </c>
      <c r="D14" s="57" t="s">
        <v>69</v>
      </c>
      <c r="E14" s="108" t="s">
        <v>47</v>
      </c>
      <c r="F14" s="30" t="s">
        <v>67</v>
      </c>
      <c r="G14" s="110">
        <v>0</v>
      </c>
      <c r="H14" s="105">
        <f>(E14+G14)/2</f>
        <v>0</v>
      </c>
      <c r="I14" s="46"/>
    </row>
    <row r="15" spans="1:11" x14ac:dyDescent="0.25">
      <c r="A15" s="130"/>
      <c r="B15" s="25" t="s">
        <v>38</v>
      </c>
      <c r="C15" s="16" t="s">
        <v>39</v>
      </c>
      <c r="D15" s="12"/>
      <c r="E15" s="102">
        <f>(E11+E12+E13+E14)/4</f>
        <v>1.25</v>
      </c>
      <c r="F15" s="17"/>
      <c r="G15" s="106">
        <f>(G8+G9+G11+G12+G13+G14)/6</f>
        <v>1.6666666666666667</v>
      </c>
      <c r="H15" s="103">
        <f>(H8+H9+H11+H12+H13+H14)/6</f>
        <v>1.25</v>
      </c>
      <c r="I15" s="48"/>
    </row>
  </sheetData>
  <mergeCells count="8">
    <mergeCell ref="A8:A9"/>
    <mergeCell ref="A11:A15"/>
    <mergeCell ref="D1:K1"/>
    <mergeCell ref="B2:C2"/>
    <mergeCell ref="A3:A4"/>
    <mergeCell ref="B3:C4"/>
    <mergeCell ref="D3:E4"/>
    <mergeCell ref="F3:G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5"/>
    </sheetView>
  </sheetViews>
  <sheetFormatPr defaultRowHeight="15" x14ac:dyDescent="0.25"/>
  <cols>
    <col min="1" max="1" width="6.28515625" customWidth="1"/>
    <col min="2" max="2" width="35.140625" customWidth="1"/>
    <col min="3" max="3" width="16.7109375" customWidth="1"/>
    <col min="4" max="4" width="13.5703125" customWidth="1"/>
    <col min="5" max="5" width="16.28515625" customWidth="1"/>
    <col min="6" max="6" width="13.7109375" customWidth="1"/>
    <col min="7" max="7" width="14" customWidth="1"/>
    <col min="8" max="8" width="13.28515625" customWidth="1"/>
    <col min="9" max="9" width="2" customWidth="1"/>
    <col min="10" max="10" width="1.7109375" customWidth="1"/>
    <col min="11" max="11" width="1.5703125" customWidth="1"/>
  </cols>
  <sheetData>
    <row r="1" spans="1:11" x14ac:dyDescent="0.25">
      <c r="A1" s="2" t="s">
        <v>49</v>
      </c>
      <c r="B1" s="2"/>
      <c r="C1" s="2"/>
      <c r="D1" s="113" t="s">
        <v>70</v>
      </c>
      <c r="E1" s="113"/>
      <c r="F1" s="113"/>
      <c r="G1" s="113"/>
      <c r="H1" s="133"/>
      <c r="I1" s="133"/>
      <c r="J1" s="133"/>
      <c r="K1" s="133"/>
    </row>
    <row r="2" spans="1:11" x14ac:dyDescent="0.25">
      <c r="A2" s="3"/>
      <c r="B2" s="114" t="s">
        <v>40</v>
      </c>
      <c r="C2" s="115"/>
      <c r="D2" s="4" t="s">
        <v>75</v>
      </c>
      <c r="E2" s="5"/>
      <c r="F2" s="4" t="s">
        <v>73</v>
      </c>
      <c r="G2" s="5"/>
      <c r="H2" s="49"/>
      <c r="I2" s="43"/>
    </row>
    <row r="3" spans="1:11" x14ac:dyDescent="0.25">
      <c r="A3" s="131" t="s">
        <v>15</v>
      </c>
      <c r="B3" s="119" t="s">
        <v>2</v>
      </c>
      <c r="C3" s="120"/>
      <c r="D3" s="119" t="s">
        <v>71</v>
      </c>
      <c r="E3" s="120"/>
      <c r="F3" s="123" t="s">
        <v>72</v>
      </c>
      <c r="G3" s="120"/>
      <c r="H3" s="65"/>
      <c r="I3" s="66"/>
    </row>
    <row r="4" spans="1:11" ht="42.75" customHeight="1" x14ac:dyDescent="0.25">
      <c r="A4" s="132"/>
      <c r="B4" s="126"/>
      <c r="C4" s="127"/>
      <c r="D4" s="121"/>
      <c r="E4" s="122"/>
      <c r="F4" s="124"/>
      <c r="G4" s="125"/>
      <c r="H4" s="65"/>
      <c r="I4" s="66"/>
    </row>
    <row r="5" spans="1:11" x14ac:dyDescent="0.25">
      <c r="A5" s="6"/>
      <c r="B5" s="7"/>
      <c r="C5" s="8"/>
      <c r="D5" s="64"/>
      <c r="E5" s="64"/>
      <c r="F5" s="64"/>
      <c r="G5" s="64"/>
      <c r="H5" s="65"/>
      <c r="I5" s="66"/>
    </row>
    <row r="6" spans="1:11" ht="70.5" customHeight="1" x14ac:dyDescent="0.25">
      <c r="A6" s="12"/>
      <c r="B6" s="13" t="s">
        <v>22</v>
      </c>
      <c r="C6" s="29" t="s">
        <v>3</v>
      </c>
      <c r="D6" s="14" t="s">
        <v>33</v>
      </c>
      <c r="E6" s="14" t="s">
        <v>32</v>
      </c>
      <c r="F6" s="14" t="s">
        <v>33</v>
      </c>
      <c r="G6" s="14" t="s">
        <v>32</v>
      </c>
      <c r="H6" s="14" t="s">
        <v>35</v>
      </c>
      <c r="I6" s="44"/>
    </row>
    <row r="7" spans="1:11" x14ac:dyDescent="0.2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6">
        <v>6</v>
      </c>
      <c r="G7" s="16">
        <v>7</v>
      </c>
      <c r="H7" s="16">
        <v>10</v>
      </c>
      <c r="I7" s="45"/>
    </row>
    <row r="8" spans="1:11" ht="41.25" customHeight="1" x14ac:dyDescent="0.25">
      <c r="A8" s="128" t="s">
        <v>10</v>
      </c>
      <c r="B8" s="18" t="s">
        <v>4</v>
      </c>
      <c r="C8" s="16">
        <v>995</v>
      </c>
      <c r="D8" s="57">
        <v>0</v>
      </c>
      <c r="E8" s="112">
        <v>5</v>
      </c>
      <c r="F8" s="57">
        <v>0</v>
      </c>
      <c r="G8" s="16">
        <v>5</v>
      </c>
      <c r="H8" s="106">
        <f>(E8+G8)/2</f>
        <v>5</v>
      </c>
      <c r="I8" s="46"/>
    </row>
    <row r="9" spans="1:11" ht="34.5" customHeight="1" x14ac:dyDescent="0.25">
      <c r="A9" s="130"/>
      <c r="B9" s="18" t="s">
        <v>5</v>
      </c>
      <c r="C9" s="16">
        <v>996</v>
      </c>
      <c r="D9" s="57">
        <v>0</v>
      </c>
      <c r="E9" s="112">
        <v>5</v>
      </c>
      <c r="F9" s="57">
        <v>0</v>
      </c>
      <c r="G9" s="16">
        <v>5</v>
      </c>
      <c r="H9" s="106">
        <f>(E9+G9)/2</f>
        <v>5</v>
      </c>
      <c r="I9" s="46"/>
    </row>
    <row r="10" spans="1:11" x14ac:dyDescent="0.25">
      <c r="A10" s="19"/>
      <c r="B10" s="18"/>
      <c r="C10" s="21"/>
      <c r="D10" s="16"/>
      <c r="E10" s="36"/>
      <c r="F10" s="16"/>
      <c r="G10" s="19"/>
      <c r="H10" s="62"/>
      <c r="I10" s="47"/>
    </row>
    <row r="11" spans="1:11" ht="27.75" customHeight="1" x14ac:dyDescent="0.25">
      <c r="A11" s="128" t="s">
        <v>20</v>
      </c>
      <c r="B11" s="18" t="s">
        <v>112</v>
      </c>
      <c r="C11" s="16">
        <v>992</v>
      </c>
      <c r="D11" s="57">
        <v>0</v>
      </c>
      <c r="E11" s="112">
        <v>5</v>
      </c>
      <c r="F11" s="57">
        <v>0</v>
      </c>
      <c r="G11" s="16">
        <v>5</v>
      </c>
      <c r="H11" s="106">
        <f>(E11+G11)/2</f>
        <v>5</v>
      </c>
      <c r="I11" s="46"/>
    </row>
    <row r="12" spans="1:11" ht="35.25" customHeight="1" x14ac:dyDescent="0.25">
      <c r="A12" s="129"/>
      <c r="B12" s="18" t="s">
        <v>17</v>
      </c>
      <c r="C12" s="16">
        <v>994</v>
      </c>
      <c r="D12" s="57">
        <v>0</v>
      </c>
      <c r="E12" s="112">
        <v>5</v>
      </c>
      <c r="F12" s="57">
        <v>0</v>
      </c>
      <c r="G12" s="16">
        <v>5</v>
      </c>
      <c r="H12" s="106">
        <f>(E12+G12)/2</f>
        <v>5</v>
      </c>
      <c r="I12" s="46"/>
    </row>
    <row r="13" spans="1:11" ht="34.5" customHeight="1" x14ac:dyDescent="0.25">
      <c r="A13" s="129"/>
      <c r="B13" s="18" t="s">
        <v>18</v>
      </c>
      <c r="C13" s="16">
        <v>973</v>
      </c>
      <c r="D13" s="57">
        <v>0</v>
      </c>
      <c r="E13" s="112">
        <v>5</v>
      </c>
      <c r="F13" s="57">
        <v>0</v>
      </c>
      <c r="G13" s="16">
        <v>5</v>
      </c>
      <c r="H13" s="106">
        <f>(E13+G13)/2</f>
        <v>5</v>
      </c>
      <c r="I13" s="46"/>
    </row>
    <row r="14" spans="1:11" ht="34.5" customHeight="1" x14ac:dyDescent="0.25">
      <c r="A14" s="129"/>
      <c r="B14" s="18" t="s">
        <v>19</v>
      </c>
      <c r="C14" s="16">
        <v>957</v>
      </c>
      <c r="D14" s="57">
        <v>0</v>
      </c>
      <c r="E14" s="112">
        <v>5</v>
      </c>
      <c r="F14" s="57">
        <v>0</v>
      </c>
      <c r="G14" s="16">
        <v>5</v>
      </c>
      <c r="H14" s="106">
        <f>(E14+G14)/2</f>
        <v>5</v>
      </c>
      <c r="I14" s="46"/>
    </row>
    <row r="15" spans="1:11" ht="20.25" customHeight="1" x14ac:dyDescent="0.25">
      <c r="A15" s="130"/>
      <c r="B15" s="25" t="s">
        <v>38</v>
      </c>
      <c r="C15" s="16" t="s">
        <v>39</v>
      </c>
      <c r="D15" s="12"/>
      <c r="E15" s="102">
        <f>(E8+E9+E11+E12+E13+E14)/6</f>
        <v>5</v>
      </c>
      <c r="F15" s="17"/>
      <c r="G15" s="102">
        <f>(G8+G9+G11+G12+G13+G14)/6</f>
        <v>5</v>
      </c>
      <c r="H15" s="103">
        <f>(H8+H9+H11+H12+H13+H14)/6</f>
        <v>5</v>
      </c>
      <c r="I15" s="48"/>
    </row>
  </sheetData>
  <mergeCells count="8">
    <mergeCell ref="A8:A9"/>
    <mergeCell ref="A11:A15"/>
    <mergeCell ref="D1:K1"/>
    <mergeCell ref="B2:C2"/>
    <mergeCell ref="A3:A4"/>
    <mergeCell ref="B3:C4"/>
    <mergeCell ref="D3:E4"/>
    <mergeCell ref="F3:G4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5"/>
    </sheetView>
  </sheetViews>
  <sheetFormatPr defaultRowHeight="15" x14ac:dyDescent="0.25"/>
  <cols>
    <col min="1" max="1" width="5.5703125" customWidth="1"/>
    <col min="2" max="2" width="41.28515625" customWidth="1"/>
    <col min="3" max="3" width="7.28515625" customWidth="1"/>
    <col min="4" max="4" width="16.5703125" customWidth="1"/>
    <col min="5" max="5" width="15.5703125" customWidth="1"/>
    <col min="6" max="6" width="15.42578125" customWidth="1"/>
    <col min="7" max="7" width="2.140625" customWidth="1"/>
    <col min="8" max="8" width="1.5703125" customWidth="1"/>
    <col min="9" max="9" width="2" customWidth="1"/>
    <col min="10" max="10" width="0.85546875" customWidth="1"/>
    <col min="11" max="11" width="1.7109375" customWidth="1"/>
    <col min="12" max="12" width="2" customWidth="1"/>
  </cols>
  <sheetData>
    <row r="1" spans="1:11" ht="33.75" customHeight="1" x14ac:dyDescent="0.25">
      <c r="A1" s="2" t="s">
        <v>49</v>
      </c>
      <c r="B1" s="135" t="s">
        <v>74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75" customHeight="1" x14ac:dyDescent="0.25">
      <c r="A2" s="3"/>
      <c r="B2" s="114" t="s">
        <v>40</v>
      </c>
      <c r="C2" s="115"/>
      <c r="D2" s="4" t="s">
        <v>76</v>
      </c>
      <c r="E2" s="5"/>
      <c r="F2" s="49"/>
      <c r="G2" s="43"/>
    </row>
    <row r="3" spans="1:11" x14ac:dyDescent="0.25">
      <c r="A3" s="131" t="s">
        <v>15</v>
      </c>
      <c r="B3" s="119" t="s">
        <v>2</v>
      </c>
      <c r="C3" s="120"/>
      <c r="D3" s="119" t="s">
        <v>77</v>
      </c>
      <c r="E3" s="120"/>
      <c r="F3" s="68"/>
      <c r="G3" s="69"/>
    </row>
    <row r="4" spans="1:11" ht="42.75" customHeight="1" x14ac:dyDescent="0.25">
      <c r="A4" s="132"/>
      <c r="B4" s="126"/>
      <c r="C4" s="127"/>
      <c r="D4" s="121"/>
      <c r="E4" s="122"/>
      <c r="F4" s="68"/>
      <c r="G4" s="69"/>
    </row>
    <row r="5" spans="1:11" x14ac:dyDescent="0.25">
      <c r="A5" s="6"/>
      <c r="B5" s="7"/>
      <c r="C5" s="8"/>
      <c r="D5" s="67"/>
      <c r="E5" s="67"/>
      <c r="F5" s="68"/>
      <c r="G5" s="69"/>
    </row>
    <row r="6" spans="1:11" ht="56.25" customHeight="1" x14ac:dyDescent="0.25">
      <c r="A6" s="12"/>
      <c r="B6" s="13" t="s">
        <v>22</v>
      </c>
      <c r="C6" s="29" t="s">
        <v>3</v>
      </c>
      <c r="D6" s="14" t="s">
        <v>33</v>
      </c>
      <c r="E6" s="14" t="s">
        <v>32</v>
      </c>
      <c r="F6" s="14" t="s">
        <v>35</v>
      </c>
      <c r="G6" s="44"/>
    </row>
    <row r="7" spans="1:11" x14ac:dyDescent="0.2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6">
        <v>10</v>
      </c>
      <c r="G7" s="45"/>
    </row>
    <row r="8" spans="1:11" ht="28.5" customHeight="1" x14ac:dyDescent="0.25">
      <c r="A8" s="128" t="s">
        <v>10</v>
      </c>
      <c r="B8" s="18" t="s">
        <v>4</v>
      </c>
      <c r="C8" s="16">
        <v>995</v>
      </c>
      <c r="D8" s="57" t="s">
        <v>61</v>
      </c>
      <c r="E8" s="37" t="s">
        <v>41</v>
      </c>
      <c r="F8" s="63" t="s">
        <v>41</v>
      </c>
      <c r="G8" s="46"/>
    </row>
    <row r="9" spans="1:11" ht="36.75" customHeight="1" x14ac:dyDescent="0.25">
      <c r="A9" s="130"/>
      <c r="B9" s="18" t="s">
        <v>5</v>
      </c>
      <c r="C9" s="16">
        <v>996</v>
      </c>
      <c r="D9" s="57" t="s">
        <v>36</v>
      </c>
      <c r="E9" s="37" t="s">
        <v>41</v>
      </c>
      <c r="F9" s="63" t="s">
        <v>41</v>
      </c>
      <c r="G9" s="46"/>
    </row>
    <row r="10" spans="1:11" ht="13.5" customHeight="1" x14ac:dyDescent="0.25">
      <c r="A10" s="19"/>
      <c r="B10" s="18"/>
      <c r="C10" s="21"/>
      <c r="D10" s="16"/>
      <c r="E10" s="36"/>
      <c r="F10" s="62"/>
      <c r="G10" s="47"/>
    </row>
    <row r="11" spans="1:11" ht="27" customHeight="1" x14ac:dyDescent="0.25">
      <c r="A11" s="128" t="s">
        <v>20</v>
      </c>
      <c r="B11" s="18" t="s">
        <v>112</v>
      </c>
      <c r="C11" s="16">
        <v>992</v>
      </c>
      <c r="D11" s="57" t="s">
        <v>61</v>
      </c>
      <c r="E11" s="37" t="s">
        <v>41</v>
      </c>
      <c r="F11" s="63" t="s">
        <v>41</v>
      </c>
      <c r="G11" s="46"/>
    </row>
    <row r="12" spans="1:11" ht="36" customHeight="1" x14ac:dyDescent="0.25">
      <c r="A12" s="129"/>
      <c r="B12" s="18" t="s">
        <v>17</v>
      </c>
      <c r="C12" s="16">
        <v>994</v>
      </c>
      <c r="D12" s="57" t="s">
        <v>61</v>
      </c>
      <c r="E12" s="37" t="s">
        <v>41</v>
      </c>
      <c r="F12" s="63" t="s">
        <v>41</v>
      </c>
      <c r="G12" s="46"/>
    </row>
    <row r="13" spans="1:11" ht="38.25" customHeight="1" x14ac:dyDescent="0.25">
      <c r="A13" s="129"/>
      <c r="B13" s="18" t="s">
        <v>18</v>
      </c>
      <c r="C13" s="16">
        <v>973</v>
      </c>
      <c r="D13" s="57" t="s">
        <v>61</v>
      </c>
      <c r="E13" s="37" t="s">
        <v>41</v>
      </c>
      <c r="F13" s="63" t="s">
        <v>41</v>
      </c>
      <c r="G13" s="46"/>
    </row>
    <row r="14" spans="1:11" ht="35.25" customHeight="1" x14ac:dyDescent="0.25">
      <c r="A14" s="129"/>
      <c r="B14" s="18" t="s">
        <v>19</v>
      </c>
      <c r="C14" s="16">
        <v>957</v>
      </c>
      <c r="D14" s="57" t="s">
        <v>61</v>
      </c>
      <c r="E14" s="37" t="s">
        <v>41</v>
      </c>
      <c r="F14" s="63" t="s">
        <v>41</v>
      </c>
      <c r="G14" s="46"/>
    </row>
    <row r="15" spans="1:11" ht="16.5" customHeight="1" x14ac:dyDescent="0.25">
      <c r="A15" s="130"/>
      <c r="B15" s="25" t="s">
        <v>38</v>
      </c>
      <c r="C15" s="16" t="s">
        <v>39</v>
      </c>
      <c r="D15" s="12"/>
      <c r="E15" s="26" t="s">
        <v>41</v>
      </c>
      <c r="F15" s="51" t="s">
        <v>41</v>
      </c>
      <c r="G15" s="48"/>
    </row>
  </sheetData>
  <mergeCells count="7">
    <mergeCell ref="B1:K1"/>
    <mergeCell ref="A8:A9"/>
    <mergeCell ref="A11:A15"/>
    <mergeCell ref="B2:C2"/>
    <mergeCell ref="A3:A4"/>
    <mergeCell ref="B3:C4"/>
    <mergeCell ref="D3:E4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Q15" sqref="Q15"/>
    </sheetView>
  </sheetViews>
  <sheetFormatPr defaultRowHeight="15" x14ac:dyDescent="0.25"/>
  <cols>
    <col min="1" max="1" width="5.7109375" customWidth="1"/>
    <col min="2" max="2" width="58.7109375" customWidth="1"/>
    <col min="3" max="3" width="10.140625" customWidth="1"/>
    <col min="4" max="4" width="16.42578125" customWidth="1"/>
    <col min="5" max="5" width="36" customWidth="1"/>
    <col min="6" max="6" width="1.42578125" customWidth="1"/>
    <col min="7" max="7" width="1.5703125" customWidth="1"/>
    <col min="8" max="9" width="1.140625" customWidth="1"/>
    <col min="10" max="11" width="1.42578125" customWidth="1"/>
  </cols>
  <sheetData>
    <row r="1" spans="1:11" ht="9.75" customHeight="1" x14ac:dyDescent="0.25"/>
    <row r="2" spans="1:11" x14ac:dyDescent="0.25">
      <c r="E2" s="1" t="s">
        <v>86</v>
      </c>
    </row>
    <row r="3" spans="1:11" x14ac:dyDescent="0.25">
      <c r="E3" s="1" t="s">
        <v>87</v>
      </c>
    </row>
    <row r="4" spans="1:11" x14ac:dyDescent="0.25">
      <c r="E4" s="1" t="s">
        <v>88</v>
      </c>
    </row>
    <row r="5" spans="1:11" x14ac:dyDescent="0.25">
      <c r="E5" s="81" t="s">
        <v>89</v>
      </c>
    </row>
    <row r="6" spans="1:11" x14ac:dyDescent="0.25">
      <c r="E6" s="83" t="s">
        <v>90</v>
      </c>
    </row>
    <row r="7" spans="1:11" x14ac:dyDescent="0.25">
      <c r="E7" s="84" t="s">
        <v>91</v>
      </c>
    </row>
    <row r="8" spans="1:11" x14ac:dyDescent="0.25">
      <c r="E8" s="82" t="s">
        <v>92</v>
      </c>
    </row>
    <row r="9" spans="1:11" ht="7.5" customHeight="1" x14ac:dyDescent="0.25">
      <c r="E9" s="82"/>
    </row>
    <row r="10" spans="1:11" x14ac:dyDescent="0.25">
      <c r="B10" s="141" t="s">
        <v>93</v>
      </c>
      <c r="C10" s="141"/>
      <c r="D10" s="141"/>
      <c r="E10" s="141"/>
    </row>
    <row r="11" spans="1:11" x14ac:dyDescent="0.25">
      <c r="B11" s="136" t="s">
        <v>94</v>
      </c>
      <c r="C11" s="136"/>
      <c r="D11" s="136"/>
      <c r="E11" s="136"/>
    </row>
    <row r="12" spans="1:11" x14ac:dyDescent="0.25">
      <c r="B12" s="136" t="s">
        <v>95</v>
      </c>
      <c r="C12" s="136"/>
      <c r="D12" s="136"/>
      <c r="E12" s="136"/>
    </row>
    <row r="13" spans="1:11" x14ac:dyDescent="0.25">
      <c r="B13" s="136" t="s">
        <v>96</v>
      </c>
      <c r="C13" s="136"/>
      <c r="D13" s="136"/>
      <c r="E13" s="136"/>
    </row>
    <row r="14" spans="1:11" ht="12.75" customHeight="1" x14ac:dyDescent="0.25">
      <c r="A14" s="2" t="s">
        <v>49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50.25" customHeight="1" x14ac:dyDescent="0.25">
      <c r="A15" s="18" t="s">
        <v>15</v>
      </c>
      <c r="B15" s="70" t="s">
        <v>78</v>
      </c>
      <c r="C15" s="16" t="s">
        <v>3</v>
      </c>
      <c r="D15" s="30" t="s">
        <v>79</v>
      </c>
      <c r="E15" s="30" t="s">
        <v>113</v>
      </c>
      <c r="F15" s="43"/>
      <c r="G15" s="43"/>
    </row>
    <row r="16" spans="1:11" x14ac:dyDescent="0.25">
      <c r="A16" s="16">
        <v>1</v>
      </c>
      <c r="B16" s="16">
        <v>2</v>
      </c>
      <c r="C16" s="16">
        <v>3</v>
      </c>
      <c r="D16" s="17">
        <v>4</v>
      </c>
      <c r="E16" s="17">
        <v>5</v>
      </c>
      <c r="F16" s="45"/>
      <c r="G16" s="45"/>
    </row>
    <row r="17" spans="1:7" ht="29.25" customHeight="1" x14ac:dyDescent="0.25">
      <c r="A17" s="137" t="s">
        <v>10</v>
      </c>
      <c r="B17" s="18" t="s">
        <v>5</v>
      </c>
      <c r="C17" s="16">
        <v>996</v>
      </c>
      <c r="D17" s="112">
        <v>3.78</v>
      </c>
      <c r="E17" s="78" t="s">
        <v>84</v>
      </c>
      <c r="F17" s="71"/>
      <c r="G17" s="46"/>
    </row>
    <row r="18" spans="1:7" ht="27.75" customHeight="1" x14ac:dyDescent="0.25">
      <c r="A18" s="138"/>
      <c r="B18" s="18" t="s">
        <v>4</v>
      </c>
      <c r="C18" s="16">
        <v>995</v>
      </c>
      <c r="D18" s="112">
        <v>3.72</v>
      </c>
      <c r="E18" s="78" t="s">
        <v>114</v>
      </c>
      <c r="F18" s="71"/>
      <c r="G18" s="46"/>
    </row>
    <row r="19" spans="1:7" ht="19.5" customHeight="1" x14ac:dyDescent="0.25">
      <c r="A19" s="12"/>
      <c r="B19" s="25" t="s">
        <v>80</v>
      </c>
      <c r="C19" s="16" t="s">
        <v>39</v>
      </c>
      <c r="D19" s="106">
        <v>3.75</v>
      </c>
      <c r="E19" s="74"/>
      <c r="F19" s="47"/>
      <c r="G19" s="47"/>
    </row>
    <row r="20" spans="1:7" ht="23.25" customHeight="1" x14ac:dyDescent="0.25">
      <c r="A20" s="137" t="s">
        <v>82</v>
      </c>
      <c r="B20" s="72" t="s">
        <v>112</v>
      </c>
      <c r="C20" s="16">
        <v>992</v>
      </c>
      <c r="D20" s="112">
        <v>4.3</v>
      </c>
      <c r="E20" s="78" t="s">
        <v>115</v>
      </c>
      <c r="F20" s="71"/>
      <c r="G20" s="46"/>
    </row>
    <row r="21" spans="1:7" ht="28.5" customHeight="1" x14ac:dyDescent="0.25">
      <c r="A21" s="139"/>
      <c r="B21" s="72" t="s">
        <v>19</v>
      </c>
      <c r="C21" s="16">
        <v>957</v>
      </c>
      <c r="D21" s="112">
        <v>4.2</v>
      </c>
      <c r="E21" s="78" t="s">
        <v>116</v>
      </c>
      <c r="F21" s="71"/>
      <c r="G21" s="46"/>
    </row>
    <row r="22" spans="1:7" ht="23.25" x14ac:dyDescent="0.25">
      <c r="A22" s="139"/>
      <c r="B22" s="72" t="s">
        <v>18</v>
      </c>
      <c r="C22" s="16">
        <v>973</v>
      </c>
      <c r="D22" s="112">
        <v>3.7</v>
      </c>
      <c r="E22" s="78" t="s">
        <v>85</v>
      </c>
      <c r="F22" s="71"/>
      <c r="G22" s="46"/>
    </row>
    <row r="23" spans="1:7" ht="20.25" customHeight="1" x14ac:dyDescent="0.25">
      <c r="A23" s="139"/>
      <c r="B23" s="72" t="s">
        <v>17</v>
      </c>
      <c r="C23" s="16">
        <v>994</v>
      </c>
      <c r="D23" s="112">
        <v>2.9</v>
      </c>
      <c r="E23" s="78" t="s">
        <v>117</v>
      </c>
      <c r="F23" s="71"/>
      <c r="G23" s="46"/>
    </row>
    <row r="24" spans="1:7" ht="15.75" customHeight="1" x14ac:dyDescent="0.25">
      <c r="A24" s="140"/>
      <c r="B24" s="25" t="s">
        <v>81</v>
      </c>
      <c r="C24" s="16" t="s">
        <v>39</v>
      </c>
      <c r="D24" s="102">
        <v>3.8</v>
      </c>
      <c r="E24" s="73"/>
      <c r="F24" s="71"/>
      <c r="G24" s="46"/>
    </row>
    <row r="25" spans="1:7" ht="21" customHeight="1" x14ac:dyDescent="0.25">
      <c r="A25" s="76"/>
      <c r="B25" s="75" t="s">
        <v>83</v>
      </c>
      <c r="C25" s="16" t="s">
        <v>39</v>
      </c>
      <c r="D25" s="109">
        <v>3.8</v>
      </c>
      <c r="E25" s="26"/>
      <c r="F25" s="48"/>
      <c r="G25" s="48"/>
    </row>
    <row r="26" spans="1:7" x14ac:dyDescent="0.25">
      <c r="D26" s="77"/>
    </row>
    <row r="27" spans="1:7" x14ac:dyDescent="0.25">
      <c r="B27" s="136" t="s">
        <v>97</v>
      </c>
      <c r="C27" s="136"/>
      <c r="D27" s="136"/>
      <c r="E27" s="136"/>
    </row>
  </sheetData>
  <mergeCells count="7">
    <mergeCell ref="B27:E27"/>
    <mergeCell ref="A17:A18"/>
    <mergeCell ref="A20:A24"/>
    <mergeCell ref="B10:E10"/>
    <mergeCell ref="B11:E11"/>
    <mergeCell ref="B12:E12"/>
    <mergeCell ref="B13:E13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G15" sqref="G15"/>
    </sheetView>
  </sheetViews>
  <sheetFormatPr defaultRowHeight="15" x14ac:dyDescent="0.25"/>
  <cols>
    <col min="1" max="1" width="12" customWidth="1"/>
    <col min="2" max="2" width="63.5703125" customWidth="1"/>
    <col min="3" max="3" width="19.85546875" customWidth="1"/>
    <col min="4" max="4" width="35.28515625" customWidth="1"/>
    <col min="5" max="5" width="1.140625" customWidth="1"/>
  </cols>
  <sheetData>
    <row r="2" spans="1:5" x14ac:dyDescent="0.25">
      <c r="D2" s="1" t="s">
        <v>86</v>
      </c>
      <c r="E2" s="1"/>
    </row>
    <row r="3" spans="1:5" x14ac:dyDescent="0.25">
      <c r="D3" s="1" t="s">
        <v>87</v>
      </c>
      <c r="E3" s="1"/>
    </row>
    <row r="4" spans="1:5" x14ac:dyDescent="0.25">
      <c r="D4" s="1" t="s">
        <v>88</v>
      </c>
      <c r="E4" s="1"/>
    </row>
    <row r="5" spans="1:5" x14ac:dyDescent="0.25">
      <c r="D5" s="81" t="s">
        <v>89</v>
      </c>
      <c r="E5" s="1"/>
    </row>
    <row r="6" spans="1:5" x14ac:dyDescent="0.25">
      <c r="D6" s="83" t="s">
        <v>90</v>
      </c>
      <c r="E6" s="82"/>
    </row>
    <row r="7" spans="1:5" x14ac:dyDescent="0.25">
      <c r="D7" s="84" t="s">
        <v>91</v>
      </c>
      <c r="E7" s="92"/>
    </row>
    <row r="8" spans="1:5" x14ac:dyDescent="0.25">
      <c r="D8" s="82" t="s">
        <v>92</v>
      </c>
      <c r="E8" s="82"/>
    </row>
    <row r="9" spans="1:5" x14ac:dyDescent="0.25">
      <c r="E9" s="82"/>
    </row>
    <row r="10" spans="1:5" x14ac:dyDescent="0.25">
      <c r="B10" s="141" t="s">
        <v>98</v>
      </c>
      <c r="C10" s="141"/>
      <c r="D10" s="141"/>
      <c r="E10" s="141"/>
    </row>
    <row r="11" spans="1:5" x14ac:dyDescent="0.25">
      <c r="B11" s="136" t="s">
        <v>99</v>
      </c>
      <c r="C11" s="136"/>
      <c r="D11" s="136"/>
      <c r="E11" s="136"/>
    </row>
    <row r="12" spans="1:5" x14ac:dyDescent="0.25">
      <c r="B12" s="136" t="s">
        <v>100</v>
      </c>
      <c r="C12" s="136"/>
      <c r="D12" s="136"/>
      <c r="E12" s="136"/>
    </row>
    <row r="13" spans="1:5" x14ac:dyDescent="0.25">
      <c r="B13" s="136" t="s">
        <v>101</v>
      </c>
      <c r="C13" s="136"/>
      <c r="D13" s="136"/>
      <c r="E13" s="136"/>
    </row>
    <row r="14" spans="1:5" x14ac:dyDescent="0.25">
      <c r="A14" s="2" t="s">
        <v>49</v>
      </c>
      <c r="B14" s="85"/>
      <c r="C14" s="86"/>
      <c r="D14" s="86"/>
      <c r="E14" s="86"/>
    </row>
    <row r="15" spans="1:5" ht="60.75" customHeight="1" x14ac:dyDescent="0.25">
      <c r="A15" s="30" t="s">
        <v>102</v>
      </c>
      <c r="B15" s="70" t="s">
        <v>78</v>
      </c>
      <c r="C15" s="30" t="s">
        <v>79</v>
      </c>
      <c r="D15" s="30" t="s">
        <v>103</v>
      </c>
      <c r="E15" s="87"/>
    </row>
    <row r="16" spans="1:5" ht="15" customHeight="1" x14ac:dyDescent="0.25">
      <c r="A16" s="88">
        <v>1</v>
      </c>
      <c r="B16" s="88">
        <v>2</v>
      </c>
      <c r="C16" s="88">
        <v>3</v>
      </c>
      <c r="D16" s="93">
        <v>4</v>
      </c>
      <c r="E16" s="45"/>
    </row>
    <row r="17" spans="1:5" ht="17.25" customHeight="1" x14ac:dyDescent="0.25">
      <c r="A17" s="142" t="s">
        <v>104</v>
      </c>
      <c r="B17" s="143"/>
      <c r="C17" s="143"/>
      <c r="D17" s="144"/>
      <c r="E17" s="45"/>
    </row>
    <row r="18" spans="1:5" ht="21" customHeight="1" x14ac:dyDescent="0.25">
      <c r="A18" s="30" t="s">
        <v>105</v>
      </c>
      <c r="B18" s="14" t="s">
        <v>5</v>
      </c>
      <c r="C18" s="17">
        <v>3.8</v>
      </c>
      <c r="D18" s="28">
        <v>0.76</v>
      </c>
      <c r="E18" s="89"/>
    </row>
    <row r="19" spans="1:5" ht="18.75" customHeight="1" x14ac:dyDescent="0.25">
      <c r="A19" s="94" t="s">
        <v>106</v>
      </c>
      <c r="B19" s="96" t="s">
        <v>4</v>
      </c>
      <c r="C19" s="88">
        <v>3.7</v>
      </c>
      <c r="D19" s="97">
        <v>0.74</v>
      </c>
      <c r="E19" s="89"/>
    </row>
    <row r="20" spans="1:5" ht="17.25" customHeight="1" x14ac:dyDescent="0.25">
      <c r="A20" s="42"/>
      <c r="B20" s="145" t="s">
        <v>107</v>
      </c>
      <c r="C20" s="146"/>
      <c r="D20" s="147"/>
      <c r="E20" s="90"/>
    </row>
    <row r="21" spans="1:5" ht="20.25" customHeight="1" x14ac:dyDescent="0.25">
      <c r="A21" s="30" t="s">
        <v>105</v>
      </c>
      <c r="B21" s="15" t="s">
        <v>112</v>
      </c>
      <c r="C21" s="17">
        <v>4.3</v>
      </c>
      <c r="D21" s="28">
        <v>0.86</v>
      </c>
      <c r="E21" s="89"/>
    </row>
    <row r="22" spans="1:5" ht="18" customHeight="1" x14ac:dyDescent="0.25">
      <c r="A22" s="94" t="s">
        <v>106</v>
      </c>
      <c r="B22" s="72" t="s">
        <v>19</v>
      </c>
      <c r="C22" s="16">
        <v>4.2</v>
      </c>
      <c r="D22" s="50">
        <v>0.84</v>
      </c>
      <c r="E22" s="89"/>
    </row>
    <row r="23" spans="1:5" ht="17.25" customHeight="1" x14ac:dyDescent="0.25">
      <c r="A23" s="94" t="s">
        <v>108</v>
      </c>
      <c r="B23" s="72" t="s">
        <v>18</v>
      </c>
      <c r="C23" s="110">
        <v>3.73</v>
      </c>
      <c r="D23" s="50">
        <v>0.74</v>
      </c>
      <c r="E23" s="89"/>
    </row>
    <row r="24" spans="1:5" ht="18.75" customHeight="1" x14ac:dyDescent="0.25">
      <c r="A24" s="30" t="s">
        <v>109</v>
      </c>
      <c r="B24" s="72" t="s">
        <v>17</v>
      </c>
      <c r="C24" s="16">
        <v>2.9</v>
      </c>
      <c r="D24" s="50">
        <v>0.57999999999999996</v>
      </c>
      <c r="E24" s="89"/>
    </row>
    <row r="25" spans="1:5" ht="6.75" customHeight="1" x14ac:dyDescent="0.25">
      <c r="A25" s="98"/>
      <c r="B25" s="95"/>
      <c r="C25" s="45"/>
      <c r="D25" s="99"/>
      <c r="E25" s="91"/>
    </row>
    <row r="26" spans="1:5" ht="5.25" customHeight="1" x14ac:dyDescent="0.25">
      <c r="A26" s="100"/>
      <c r="B26" s="95"/>
      <c r="C26" s="45"/>
      <c r="D26" s="101"/>
      <c r="E26" s="48"/>
    </row>
    <row r="27" spans="1:5" ht="6" customHeight="1" x14ac:dyDescent="0.25">
      <c r="D27" s="77"/>
    </row>
    <row r="28" spans="1:5" x14ac:dyDescent="0.25">
      <c r="B28" s="136" t="s">
        <v>97</v>
      </c>
      <c r="C28" s="136"/>
      <c r="D28" s="136"/>
      <c r="E28" s="136"/>
    </row>
  </sheetData>
  <mergeCells count="7">
    <mergeCell ref="B28:E28"/>
    <mergeCell ref="B10:E10"/>
    <mergeCell ref="B11:E11"/>
    <mergeCell ref="B12:E12"/>
    <mergeCell ref="B13:E13"/>
    <mergeCell ref="A17:D17"/>
    <mergeCell ref="B20:D2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2021-09-06T08:13:09Z</dcterms:modified>
</cp:coreProperties>
</file>