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5480" windowHeight="10860" activeTab="0"/>
  </bookViews>
  <sheets>
    <sheet name="прил 7" sheetId="1" r:id="rId1"/>
  </sheets>
  <definedNames>
    <definedName name="_xlnm._FilterDatabase" localSheetId="0" hidden="1">'прил 7'!$A$5:$E$330</definedName>
    <definedName name="_xlnm.Print_Titles" localSheetId="0">'прил 7'!$5:$5</definedName>
    <definedName name="_xlnm.Print_Area" localSheetId="0">'прил 7'!$A$1:$E$330</definedName>
  </definedNames>
  <calcPr fullCalcOnLoad="1"/>
</workbook>
</file>

<file path=xl/sharedStrings.xml><?xml version="1.0" encoding="utf-8"?>
<sst xmlns="http://schemas.openxmlformats.org/spreadsheetml/2006/main" count="815" uniqueCount="268">
  <si>
    <t/>
  </si>
  <si>
    <t>Наименование</t>
  </si>
  <si>
    <t>КЦСР</t>
  </si>
  <si>
    <t>КВР</t>
  </si>
  <si>
    <t>РзПР</t>
  </si>
  <si>
    <t>Сумма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</si>
  <si>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</si>
  <si>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</si>
  <si>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0702</t>
  </si>
  <si>
    <t>200</t>
  </si>
  <si>
    <t>0701</t>
  </si>
  <si>
    <t>Иные бюджетные ассигнования</t>
  </si>
  <si>
    <t>800</t>
  </si>
  <si>
    <t>0709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</si>
  <si>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</si>
  <si>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</si>
  <si>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</si>
  <si>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</si>
  <si>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Межбюджетные трансферты</t>
  </si>
  <si>
    <t>1003</t>
  </si>
  <si>
    <t>1006</t>
  </si>
  <si>
    <t>1001</t>
  </si>
  <si>
    <t>0707</t>
  </si>
  <si>
    <t>1004</t>
  </si>
  <si>
    <t>0113</t>
  </si>
  <si>
    <t>0801</t>
  </si>
  <si>
    <t>0804</t>
  </si>
  <si>
    <t>1101</t>
  </si>
  <si>
    <t>1202</t>
  </si>
  <si>
    <t>0405</t>
  </si>
  <si>
    <t>0106</t>
  </si>
  <si>
    <t>0111</t>
  </si>
  <si>
    <t>Обслуживание государственного (муниципального) долга</t>
  </si>
  <si>
    <t>1301</t>
  </si>
  <si>
    <t>1401</t>
  </si>
  <si>
    <t>0104</t>
  </si>
  <si>
    <t>0102</t>
  </si>
  <si>
    <t>0605</t>
  </si>
  <si>
    <t>Непрограммные расходы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</si>
  <si>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</si>
  <si>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</si>
  <si>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</si>
  <si>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Сельское хозяйство и рыболовство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</si>
  <si>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</si>
  <si>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</si>
  <si>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</si>
  <si>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</si>
  <si>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</si>
  <si>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</si>
  <si>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</si>
  <si>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</si>
  <si>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</si>
  <si>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</si>
  <si>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</si>
  <si>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</si>
  <si>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</si>
  <si>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Закупка товаров, работ и услуг для обеспечения государственных (муниципальных) нужд</t>
  </si>
  <si>
    <t>Всего</t>
  </si>
  <si>
    <t>42000000000</t>
  </si>
  <si>
    <t>Основное мероприятие: "Организация библиотечного обслуживания населения"</t>
  </si>
  <si>
    <t>4210144299</t>
  </si>
  <si>
    <t xml:space="preserve">Культура </t>
  </si>
  <si>
    <t>Подпрограмма 2 "Музейное дело "</t>
  </si>
  <si>
    <t xml:space="preserve">Основное мероприятие: Обеспечение сохранности и доступности музейных фондов </t>
  </si>
  <si>
    <t>4220100000</t>
  </si>
  <si>
    <t>4220144199</t>
  </si>
  <si>
    <t>Подпрограмма 3 "Культурный досуг населения"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</si>
  <si>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</si>
  <si>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4230144099</t>
  </si>
  <si>
    <t>Подпрограмма 4 "Дополнительное образование детей в сфере культуры"</t>
  </si>
  <si>
    <t xml:space="preserve">Основное мероприятие: Обеспечение деятельности аппарата Управления культуры </t>
  </si>
  <si>
    <t>Основное мероприятие "Организация и обеспечение общедоступного и бесплатного дошкольного образования деятельности "</t>
  </si>
  <si>
    <t>4300000000</t>
  </si>
  <si>
    <t>4310000000</t>
  </si>
  <si>
    <t>4310100000</t>
  </si>
  <si>
    <t>4310142099</t>
  </si>
  <si>
    <t>4230000000</t>
  </si>
  <si>
    <t>4210000000</t>
  </si>
  <si>
    <t>4220000000</t>
  </si>
  <si>
    <t>424000000</t>
  </si>
  <si>
    <t>4240142399</t>
  </si>
  <si>
    <t>4250000000</t>
  </si>
  <si>
    <t>4250100204</t>
  </si>
  <si>
    <t>Закупка товаров, работ и услуг для муниципальных нужд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</si>
  <si>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</si>
  <si>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</si>
  <si>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</si>
  <si>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 xml:space="preserve">Предоставление субсидий федеральным бюджетным, автономным учреждениям  и иным некоммерческим организациям </t>
  </si>
  <si>
    <t>4320000000</t>
  </si>
  <si>
    <t>4320100000</t>
  </si>
  <si>
    <t>4320142199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</si>
  <si>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</si>
  <si>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</si>
  <si>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</si>
  <si>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4320173050</t>
  </si>
  <si>
    <t>Основное мероприятие: организация предоставления дополнительного образования детей</t>
  </si>
  <si>
    <t>4330000000</t>
  </si>
  <si>
    <t>4330100000</t>
  </si>
  <si>
    <t>4330142399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</si>
  <si>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</si>
  <si>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Реализация направлений расходов основного мероприятия подпрограммы</t>
  </si>
  <si>
    <t>4340000000</t>
  </si>
  <si>
    <t>4340100000</t>
  </si>
  <si>
    <t>4340179518</t>
  </si>
  <si>
    <t>Молодежная  политика  и  оздоровление  детей</t>
  </si>
  <si>
    <t>Основное мероприятие: обеспечение деятельности муниципального казенного учреждения  Управления образования муниципального образования  Балаганский район.</t>
  </si>
  <si>
    <t xml:space="preserve">Мероприятие: Обеспечение деятельности аппарата Управления образования </t>
  </si>
  <si>
    <t>4350000000</t>
  </si>
  <si>
    <t>4350100000</t>
  </si>
  <si>
    <t>4350100204</t>
  </si>
  <si>
    <t>Мероприятие: проведение спортивных соревнований, творческих конкурсов, интеллектуальных олимпиад в сфере образования</t>
  </si>
  <si>
    <t>4350143609</t>
  </si>
  <si>
    <t>4350145299</t>
  </si>
  <si>
    <t>Муниципальные программы муниципальных образований</t>
  </si>
  <si>
    <t>4360079500</t>
  </si>
  <si>
    <t>4360079506</t>
  </si>
  <si>
    <t>4360079513</t>
  </si>
  <si>
    <t>4360079519</t>
  </si>
  <si>
    <t>4360079528</t>
  </si>
  <si>
    <t>4360079535</t>
  </si>
  <si>
    <t>4360079532</t>
  </si>
  <si>
    <t>4360079539</t>
  </si>
  <si>
    <t>4360079540</t>
  </si>
  <si>
    <t>4360079529</t>
  </si>
  <si>
    <t>4360079533</t>
  </si>
  <si>
    <t>Другие  вопросы  в  области  охраны  окружающей  среды</t>
  </si>
  <si>
    <t>4360079551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</si>
  <si>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</si>
  <si>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</si>
  <si>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9100000000</t>
  </si>
  <si>
    <t>9110200203</t>
  </si>
  <si>
    <t xml:space="preserve">Резервные фонды органов местного самоуправления </t>
  </si>
  <si>
    <t>9110700000</t>
  </si>
  <si>
    <t>Резервные  фонды</t>
  </si>
  <si>
    <t>9110400204</t>
  </si>
  <si>
    <t>9110473070</t>
  </si>
  <si>
    <t>Осуществление отдельных областных государственных полномочий  в сфере  труда</t>
  </si>
  <si>
    <t>9110473090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</si>
  <si>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</si>
  <si>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</si>
  <si>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</si>
  <si>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</si>
  <si>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</si>
  <si>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</si>
  <si>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услуг.</t>
  </si>
  <si>
    <t>9110473030</t>
  </si>
  <si>
    <t>Предоставление гражданам субсидий на оплату жилых помещений и коммунальных услуг</t>
  </si>
  <si>
    <t>9110473040</t>
  </si>
  <si>
    <t>9110473060</t>
  </si>
  <si>
    <t>9190045799</t>
  </si>
  <si>
    <t>Обеспечение деятельности депутатов представительного  органа  муниципального  образования</t>
  </si>
  <si>
    <t>9110500204</t>
  </si>
  <si>
    <t>Выравнивание  бюджетной  обеспеченности  поселений  из  районного фонда   финансовой поддержки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</si>
  <si>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</si>
  <si>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</si>
  <si>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>9110500224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</si>
  <si>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</si>
  <si>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бюджетным, автономным учреждениям  и иным некоммерческим организациям </t>
  </si>
  <si>
    <t xml:space="preserve">Обеспечение деятельности администрации муниципального образования Балаганский район </t>
  </si>
  <si>
    <t xml:space="preserve">Обеспечение деятельности управления муниципальным имуществом и земельными отношениями муниципального образования Балаганский район </t>
  </si>
  <si>
    <t>9110400113</t>
  </si>
  <si>
    <t>Подпрограмма 5 "Совершенствование государственного управления в сфере культуры"</t>
  </si>
  <si>
    <t>9110620300</t>
  </si>
  <si>
    <t>4360079507</t>
  </si>
  <si>
    <t>9110600224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</si>
  <si>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</si>
  <si>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</si>
  <si>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тыс. рублей</t>
  </si>
  <si>
    <t>9110321000</t>
  </si>
  <si>
    <t>Доплаты к пенсиям, дополнительное  пенсионное  обеспечение</t>
  </si>
  <si>
    <t>9170000000</t>
  </si>
  <si>
    <t xml:space="preserve">Муниципальная программа "Развитие культуры и искусства в Балаганском районе на 2017-2020годы" </t>
  </si>
  <si>
    <t>Муниципальная программа "Развитие образования в Балаганском районе на 2017-2020 годы"</t>
  </si>
  <si>
    <t>Подпрограмма 1"Развитие дошкольного образования Балаганского района"</t>
  </si>
  <si>
    <t>Подпрограмма 2 "Развитие общего образования Балаганского района"</t>
  </si>
  <si>
    <t>Подпрограмма 3 "Развитие дополнительного образования Балаганского района"</t>
  </si>
  <si>
    <t>Подпрограмма 4 "Отдых и оздоровление детей  в муниципальном образовании Балаганский район"</t>
  </si>
  <si>
    <t>Подпрограмма 5 " Совершенствование государственного управления в сфере образования"</t>
  </si>
  <si>
    <t>Муниципальная  программа "Улучшение условий и охраны труда в муниципальном  образовании Балаганский район на 2017-2020 годы"</t>
  </si>
  <si>
    <t>0703</t>
  </si>
  <si>
    <t>4360079536</t>
  </si>
  <si>
    <t>4360079534</t>
  </si>
  <si>
    <t>0412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</si>
  <si>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</si>
  <si>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4360079554</t>
  </si>
  <si>
    <t>0501</t>
  </si>
  <si>
    <t>Жилищное хозяйство</t>
  </si>
  <si>
    <t>4360079550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</si>
  <si>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</si>
  <si>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4360079552</t>
  </si>
  <si>
    <t xml:space="preserve">Капитальные вложения в объекты муниципальной собственности 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</si>
  <si>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</si>
  <si>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2018 ГОД</t>
  </si>
  <si>
    <t>Дополнительное образование</t>
  </si>
  <si>
    <t xml:space="preserve">Мероприятие: обеспечение деятельности МКУ методического  центра управления образования
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</si>
  <si>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</si>
  <si>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>4360070000</t>
  </si>
  <si>
    <t>Муниципальная программа "Молодёжь Балаганского района на 2017-2020 годы"</t>
  </si>
  <si>
    <t xml:space="preserve">Подпрограмма 1"Профилактика  ВИЧ-инфекции в муниципальном образовании Балаганский район на 2017-2020 годы" </t>
  </si>
  <si>
    <t>Подпрограмма 2 " 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района 2017-2020 годы"</t>
  </si>
  <si>
    <t>Подпрограмма 3 "Патриотическое воспитание детей и молодёжи муниципального образования Балаганский район на 2017-2020 годы"</t>
  </si>
  <si>
    <t>Муниципальная программа "Безопасность  Балаганского  район на 2017-2020 годы"</t>
  </si>
  <si>
    <t xml:space="preserve">Подпрограмма 2 "Повышение безопасности дорожного движения на территории муниципального образования Балаганский район на 2017-2020 годы"  </t>
  </si>
  <si>
    <t>Подпрограмма 3  "Аппаратно-программный комплекс Безопасный город  в муниципальном образовании Балаганский район на 2017-2020 годы"</t>
  </si>
  <si>
    <t xml:space="preserve">Подпрограмма 4 "Противодействие коррупции в муниципальном образовании Балаганский район на 2017-2020 годы" муниципальной программы "Безопасность Балаганского района" </t>
  </si>
  <si>
    <t>Подпрограмма 5 "Профилактика  правонарушений  на  территории муниципального образования Балаганский  район на 2017-2020 годы"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</si>
  <si>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</si>
  <si>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</si>
  <si>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"Защита  окружающей  среды  в муниципальном образовании Балаганский  район на 2017-2020 годы"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</si>
  <si>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2017-2020 годы"</t>
  </si>
  <si>
    <t xml:space="preserve">Подпрограмма 1 "Энергосбережение и повышение энергетической эффективности в муниципальных общеобразовательных учреждениях Балаганского района на 2017-2020 годы" </t>
  </si>
  <si>
    <t>Подпрограмма 2 "Энергосбережение и повышение энергетической эффективности в муниципальных учреждениях культуры Балаганского района на 2017-2020 годы"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</si>
  <si>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2017-2020 годы"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</si>
  <si>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2017-2020 годы"</t>
  </si>
  <si>
    <t xml:space="preserve">Муниципальная программа "Развитие физической культуры и спорта в муниципальном образовании Балаганский район на 2017-2020 годы"  </t>
  </si>
  <si>
    <t xml:space="preserve">Подпрограмма 1 "Развитие физической культуры и массового спорта в муниципальном образовании Балаганский район на 2017-2020 годы"  </t>
  </si>
  <si>
    <t>4360079555</t>
  </si>
  <si>
    <t>4360079556</t>
  </si>
  <si>
    <t xml:space="preserve">Молодежная  политика  </t>
  </si>
  <si>
    <t xml:space="preserve">Молодежная  политика </t>
  </si>
  <si>
    <t>Муниципальная программа "Управление муниципальным имуществом муниципального образования Балаганский район на 2018 -2020 годы"</t>
  </si>
  <si>
    <t>4360079557</t>
  </si>
  <si>
    <t>68,4</t>
  </si>
  <si>
    <t>Муниципальная программа " Повышение устойчивости жилых домов ,основных объектов и систем жизнеобеспечения на территории Балаганского района на 2017-2020 годы"</t>
  </si>
  <si>
    <t>Обеспечение деятельности финансовых,  налоговых   таможенных органов и органов финансового  (финансово -бюджетного ) надзора .</t>
  </si>
  <si>
    <t>Обеспечение деятельности аппарата Думы  муниципального  образования Балаганский район</t>
  </si>
  <si>
    <t>9110321001</t>
  </si>
  <si>
    <t>Закупка товаров, работ и услуг для (государственных)муниципальных нужд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</si>
  <si>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</si>
  <si>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</si>
  <si>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</si>
  <si>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</si>
  <si>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 xml:space="preserve">Областные государственные полномочия </t>
  </si>
  <si>
    <t xml:space="preserve">МКУ Централизованная бухгалтерия муниципального образования  Балаганский район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</si>
  <si>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</si>
  <si>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 xml:space="preserve">Профессиональная подготовка, переподготовка и повышение квалификации </t>
  </si>
  <si>
    <t>9110820290</t>
  </si>
  <si>
    <t>9110800000</t>
  </si>
  <si>
    <t>Другие  общегосударственные  вопросы</t>
  </si>
  <si>
    <t xml:space="preserve">МКУ "Единая дежурно-диспетчерская служба муниципального образования Балаганский район" </t>
  </si>
  <si>
    <t>9110920290</t>
  </si>
  <si>
    <t>9110900000</t>
  </si>
  <si>
    <t>Подпрограмма 1 "Повышение эффективности бюджетных расходов муниципального образования Балаганский район  на 2017-2020 годы"</t>
  </si>
  <si>
    <t>4360079508</t>
  </si>
  <si>
    <t>4360072680</t>
  </si>
  <si>
    <t>4360000000</t>
  </si>
  <si>
    <t>Содержание автомобильных дорог общего пользования муниципального образования Балаганский район</t>
  </si>
  <si>
    <t>Дорожное хозяйство (дорожные фонды)</t>
  </si>
  <si>
    <t>9130060003</t>
  </si>
  <si>
    <t>0409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</si>
  <si>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</si>
  <si>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>Приложение 7                                             к решению Думы Балаганского района "О бюджете муниципального образования Балаганский район на 2018 год и на плановый период 2019 и 2020 годов"                                                   от_____2017г.№</t>
  </si>
  <si>
    <t xml:space="preserve">Обеспечение  деятельности периодической печати и издательства </t>
  </si>
  <si>
    <t>Подпрограмма 3 "Создание условий по финансовой устойчивости бюджетов поселений Балаганского района на 2017-2020 годы"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</si>
  <si>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</si>
  <si>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 xml:space="preserve">Подпрограмма 1" Безопасность  образовательных  учреждений в муниципальном образовании Балаганский  района 2017-2020 годы" </t>
  </si>
  <si>
    <t>Другие вопросы в области национальной экономики</t>
  </si>
  <si>
    <t xml:space="preserve">Закупка товаров, работ и услуг для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</si>
  <si>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</si>
  <si>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Функционирование высшего должностного лица субъекта  Российской Федерации и муниципального образования</t>
  </si>
  <si>
    <t xml:space="preserve">Функционирование законодательных(представительных) органов государственной власти и представительных органов муниципальных образований
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</si>
  <si>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</si>
  <si>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финансового(финансово-бюджетного) надзора</t>
  </si>
  <si>
    <t>Закупка товаров, работ и услуг для  (государственных)муниципальных нужд</t>
  </si>
  <si>
    <t xml:space="preserve">Контрольно-счетная палата муниципального образования Балаганский район </t>
  </si>
  <si>
    <t xml:space="preserve">Обеспечение деятельности контрольно-счетной палаты муниципального образования Балаганский район </t>
  </si>
  <si>
    <t>Подпрограмма 1 "Библиотечное дело"</t>
  </si>
  <si>
    <t>Основное мероприятие: 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 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</si>
</sst>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</numFmts>
  <fonts count="45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63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right" vertical="top" wrapText="1" readingOrder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vertical="center" wrapText="1"/>
    </xf>
    <xf numFmtId="174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 wrapText="1"/>
    </xf>
    <xf numFmtId="0" fontId="5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/>
    </xf>
    <xf numFmtId="0" fontId="4" fillId="0" borderId="0" xfId="0" applyFont="1" applyAlignment="1">
      <alignment wrapText="1"/>
    </xf>
    <xf numFmtId="49" fontId="6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4" fillId="33" borderId="12" xfId="0" applyNumberFormat="1" applyFont="1" applyFill="1" applyBorder="1" applyAlignment="1">
      <alignment horizontal="left" vertical="top" wrapText="1" readingOrder="1"/>
    </xf>
    <xf numFmtId="173" fontId="6" fillId="0" borderId="1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172" fontId="5" fillId="0" borderId="10" xfId="0" applyNumberFormat="1" applyFont="1" applyFill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wrapText="1"/>
    </xf>
    <xf numFmtId="172" fontId="5" fillId="34" borderId="10" xfId="0" applyNumberFormat="1" applyFont="1" applyFill="1" applyBorder="1" applyAlignment="1">
      <alignment horizontal="right" vertical="center" wrapText="1"/>
    </xf>
    <xf numFmtId="172" fontId="6" fillId="34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 readingOrder="1"/>
    </xf>
    <xf numFmtId="0" fontId="5" fillId="34" borderId="13" xfId="0" applyNumberFormat="1" applyFont="1" applyFill="1" applyBorder="1" applyAlignment="1" applyProtection="1">
      <alignment horizontal="left" vertical="top" wrapText="1"/>
      <protection/>
    </xf>
    <xf numFmtId="0" fontId="5" fillId="34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174" fontId="5" fillId="34" borderId="0" xfId="0" applyNumberFormat="1" applyFont="1" applyFill="1" applyBorder="1" applyAlignment="1">
      <alignment horizontal="right" wrapText="1"/>
    </xf>
    <xf numFmtId="49" fontId="5" fillId="34" borderId="10" xfId="0" applyNumberFormat="1" applyFont="1" applyFill="1" applyBorder="1" applyAlignment="1">
      <alignment horizontal="right" wrapText="1"/>
    </xf>
    <xf numFmtId="0" fontId="6" fillId="34" borderId="10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 wrapText="1"/>
    </xf>
    <xf numFmtId="172" fontId="6" fillId="34" borderId="10" xfId="0" applyNumberFormat="1" applyFont="1" applyFill="1" applyBorder="1" applyAlignment="1">
      <alignment horizontal="right" wrapText="1"/>
    </xf>
    <xf numFmtId="0" fontId="6" fillId="34" borderId="10" xfId="0" applyNumberFormat="1" applyFont="1" applyFill="1" applyBorder="1" applyAlignment="1">
      <alignment vertical="center" wrapText="1"/>
    </xf>
    <xf numFmtId="0" fontId="5" fillId="34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49" fontId="4" fillId="34" borderId="10" xfId="0" applyNumberFormat="1" applyFont="1" applyFill="1" applyBorder="1" applyAlignment="1">
      <alignment horizontal="center" wrapText="1"/>
    </xf>
    <xf numFmtId="172" fontId="5" fillId="34" borderId="10" xfId="0" applyNumberFormat="1" applyFont="1" applyFill="1" applyBorder="1" applyAlignment="1">
      <alignment horizontal="right" wrapText="1"/>
    </xf>
    <xf numFmtId="174" fontId="5" fillId="34" borderId="10" xfId="0" applyNumberFormat="1" applyFont="1" applyFill="1" applyBorder="1" applyAlignment="1">
      <alignment horizontal="right" wrapText="1"/>
    </xf>
    <xf numFmtId="0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top" wrapText="1" readingOrder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 applyAlignment="1">
      <alignment horizontal="center" readingOrder="1"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0"/>
  <sheetViews>
    <sheetView tabSelected="1" zoomScale="86" zoomScaleNormal="86" zoomScalePageLayoutView="0" workbookViewId="0" topLeftCell="A1">
      <selection activeCell="A31" sqref="A31"/>
    </sheetView>
  </sheetViews>
  <sheetFormatPr defaultColWidth="9.140625" defaultRowHeight="15"/>
  <cols>
    <col min="1" max="1" width="68.28125" style="1" customWidth="1"/>
    <col min="2" max="2" width="15.28125" style="1" customWidth="1"/>
    <col min="3" max="3" width="14.00390625" style="1" customWidth="1"/>
    <col min="4" max="4" width="10.7109375" style="1" customWidth="1"/>
    <col min="5" max="5" width="16.140625" style="1" customWidth="1"/>
    <col min="6" max="16384" width="9.140625" style="1" customWidth="1"/>
  </cols>
  <sheetData>
    <row r="1" spans="1:7" ht="90.75" customHeight="1">
      <c r="A1" s="2"/>
      <c r="B1" s="72" t="s">
        <v>251</v>
      </c>
      <c r="C1" s="72"/>
      <c r="D1" s="72"/>
      <c r="E1" s="72"/>
      <c r="F1" s="32"/>
      <c r="G1" s="30"/>
    </row>
    <row r="2" spans="1:7" ht="15.75">
      <c r="A2" s="2"/>
      <c r="C2" s="68"/>
      <c r="D2" s="69"/>
      <c r="E2" s="69"/>
      <c r="F2" s="69"/>
      <c r="G2" s="31"/>
    </row>
    <row r="3" spans="1:5" ht="56.25" customHeight="1">
      <c r="A3" s="70" t="s">
        <v>192</v>
      </c>
      <c r="B3" s="71"/>
      <c r="C3" s="71"/>
      <c r="D3" s="71"/>
      <c r="E3" s="71"/>
    </row>
    <row r="4" spans="1:5" ht="18.75" customHeight="1">
      <c r="A4" s="6" t="s">
        <v>0</v>
      </c>
      <c r="B4" s="6" t="s">
        <v>0</v>
      </c>
      <c r="C4" s="6" t="s">
        <v>0</v>
      </c>
      <c r="D4" s="67" t="s">
        <v>167</v>
      </c>
      <c r="E4" s="67"/>
    </row>
    <row r="5" spans="1:5" ht="15">
      <c r="A5" s="49" t="s">
        <v>1</v>
      </c>
      <c r="B5" s="49" t="s">
        <v>2</v>
      </c>
      <c r="C5" s="49" t="s">
        <v>3</v>
      </c>
      <c r="D5" s="49" t="s">
        <v>4</v>
      </c>
      <c r="E5" s="49" t="s">
        <v>5</v>
      </c>
    </row>
    <row r="6" spans="1:5" ht="15">
      <c r="A6" s="12" t="s">
        <v>57</v>
      </c>
      <c r="B6" s="10"/>
      <c r="C6" s="9"/>
      <c r="D6" s="10"/>
      <c r="E6" s="48">
        <f>E7+E50+E110+E206</f>
        <v>274616.30000000005</v>
      </c>
    </row>
    <row r="7" spans="1:5" ht="30">
      <c r="A7" s="24" t="s">
        <v>171</v>
      </c>
      <c r="B7" s="10" t="s">
        <v>58</v>
      </c>
      <c r="C7" s="9"/>
      <c r="D7" s="10"/>
      <c r="E7" s="11">
        <f>E8+E14+E24+E30+E40</f>
        <v>21423.6</v>
      </c>
    </row>
    <row r="8" spans="1:5" ht="21.75" customHeight="1">
      <c r="A8" s="24" t="s">
        <v>266</v>
      </c>
      <c r="B8" s="10" t="s">
        <v>77</v>
      </c>
      <c r="C8" s="9"/>
      <c r="D8" s="10"/>
      <c r="E8" s="11">
        <f>E9</f>
        <v>7458.2</v>
      </c>
    </row>
    <row r="9" spans="1:5" ht="30">
      <c r="A9" s="24" t="s">
        <v>59</v>
      </c>
      <c r="B9" s="10" t="s">
        <v>60</v>
      </c>
      <c r="C9" s="9"/>
      <c r="D9" s="10"/>
      <c r="E9" s="11">
        <f>SUM(E10+E12)</f>
        <v>7458.2</v>
      </c>
    </row>
    <row r="10" spans="1:5" ht="26.25" customHeight="1">
      <c r="A10" s="7" t="s">
        <v>15</v>
      </c>
      <c r="B10" s="8" t="s">
        <v>60</v>
      </c>
      <c r="C10" s="9">
        <v>600</v>
      </c>
      <c r="D10" s="10"/>
      <c r="E10" s="11">
        <f>E11</f>
        <v>7.5</v>
      </c>
    </row>
    <row r="11" spans="1:5" ht="30">
      <c r="A11" s="12" t="s">
        <v>45</v>
      </c>
      <c r="B11" s="10" t="s">
        <v>60</v>
      </c>
      <c r="C11" s="9">
        <v>600</v>
      </c>
      <c r="D11" s="10" t="s">
        <v>17</v>
      </c>
      <c r="E11" s="11">
        <v>7.5</v>
      </c>
    </row>
    <row r="12" spans="1:5" ht="30">
      <c r="A12" s="7" t="s">
        <v>15</v>
      </c>
      <c r="B12" s="10" t="s">
        <v>60</v>
      </c>
      <c r="C12" s="9">
        <v>600</v>
      </c>
      <c r="D12" s="10"/>
      <c r="E12" s="11">
        <f>E13</f>
        <v>7450.7</v>
      </c>
    </row>
    <row r="13" spans="1:5" ht="19.5" customHeight="1">
      <c r="A13" s="12" t="s">
        <v>61</v>
      </c>
      <c r="B13" s="10" t="s">
        <v>60</v>
      </c>
      <c r="C13" s="9">
        <v>600</v>
      </c>
      <c r="D13" s="10" t="s">
        <v>25</v>
      </c>
      <c r="E13" s="13">
        <v>7450.7</v>
      </c>
    </row>
    <row r="14" spans="1:5" ht="15">
      <c r="A14" s="24" t="s">
        <v>62</v>
      </c>
      <c r="B14" s="14" t="s">
        <v>78</v>
      </c>
      <c r="C14" s="14"/>
      <c r="D14" s="10"/>
      <c r="E14" s="16">
        <f>E15</f>
        <v>2045</v>
      </c>
    </row>
    <row r="15" spans="1:5" ht="30">
      <c r="A15" s="24" t="s">
        <v>63</v>
      </c>
      <c r="B15" s="20" t="s">
        <v>64</v>
      </c>
      <c r="C15" s="20"/>
      <c r="D15" s="10"/>
      <c r="E15" s="16">
        <f>E16+E18+E20+E22</f>
        <v>2045</v>
      </c>
    </row>
    <row r="16" spans="1:5" ht="33" customHeight="1">
      <c r="A16" s="45" t="s">
        <v>257</v>
      </c>
      <c r="B16" s="20" t="s">
        <v>65</v>
      </c>
      <c r="C16" s="20" t="s">
        <v>9</v>
      </c>
      <c r="D16" s="10"/>
      <c r="E16" s="16">
        <f>E17</f>
        <v>10</v>
      </c>
    </row>
    <row r="17" spans="1:5" ht="30">
      <c r="A17" s="12" t="s">
        <v>45</v>
      </c>
      <c r="B17" s="20" t="s">
        <v>65</v>
      </c>
      <c r="C17" s="20" t="s">
        <v>9</v>
      </c>
      <c r="D17" s="10" t="s">
        <v>17</v>
      </c>
      <c r="E17" s="16">
        <v>10</v>
      </c>
    </row>
    <row r="18" spans="1:5" ht="75" customHeight="1">
      <c r="A18" s="40" t="s">
        <v>258</v>
      </c>
      <c r="B18" s="14" t="s">
        <v>65</v>
      </c>
      <c r="C18" s="14" t="s">
        <v>7</v>
      </c>
      <c r="D18" s="15"/>
      <c r="E18" s="19">
        <f>E19</f>
        <v>768</v>
      </c>
    </row>
    <row r="19" spans="1:5" ht="20.25" customHeight="1">
      <c r="A19" s="12" t="s">
        <v>61</v>
      </c>
      <c r="B19" s="14" t="s">
        <v>65</v>
      </c>
      <c r="C19" s="14" t="s">
        <v>7</v>
      </c>
      <c r="D19" s="15" t="s">
        <v>25</v>
      </c>
      <c r="E19" s="19">
        <v>768</v>
      </c>
    </row>
    <row r="20" spans="1:5" ht="35.25" customHeight="1">
      <c r="A20" s="45" t="s">
        <v>257</v>
      </c>
      <c r="B20" s="14" t="s">
        <v>65</v>
      </c>
      <c r="C20" s="14" t="s">
        <v>9</v>
      </c>
      <c r="D20" s="15"/>
      <c r="E20" s="16">
        <f>E21</f>
        <v>1248</v>
      </c>
    </row>
    <row r="21" spans="1:5" ht="15">
      <c r="A21" s="12" t="s">
        <v>61</v>
      </c>
      <c r="B21" s="14" t="s">
        <v>65</v>
      </c>
      <c r="C21" s="14" t="s">
        <v>9</v>
      </c>
      <c r="D21" s="15" t="s">
        <v>25</v>
      </c>
      <c r="E21" s="16">
        <v>1248</v>
      </c>
    </row>
    <row r="22" spans="1:5" ht="15">
      <c r="A22" s="12" t="s">
        <v>11</v>
      </c>
      <c r="B22" s="14" t="s">
        <v>65</v>
      </c>
      <c r="C22" s="17">
        <v>800</v>
      </c>
      <c r="D22" s="8"/>
      <c r="E22" s="16">
        <f>E23</f>
        <v>19</v>
      </c>
    </row>
    <row r="23" spans="1:5" ht="15">
      <c r="A23" s="12" t="s">
        <v>61</v>
      </c>
      <c r="B23" s="14" t="s">
        <v>65</v>
      </c>
      <c r="C23" s="17">
        <v>800</v>
      </c>
      <c r="D23" s="8" t="s">
        <v>25</v>
      </c>
      <c r="E23" s="16">
        <v>19</v>
      </c>
    </row>
    <row r="24" spans="1:5" ht="21" customHeight="1">
      <c r="A24" s="24" t="s">
        <v>66</v>
      </c>
      <c r="B24" s="20" t="s">
        <v>76</v>
      </c>
      <c r="C24" s="9"/>
      <c r="D24" s="10"/>
      <c r="E24" s="16">
        <f>E25</f>
        <v>7843.5</v>
      </c>
    </row>
    <row r="25" spans="1:5" ht="45">
      <c r="A25" s="24" t="s">
        <v>67</v>
      </c>
      <c r="B25" s="14" t="s">
        <v>68</v>
      </c>
      <c r="C25" s="9"/>
      <c r="D25" s="10"/>
      <c r="E25" s="19">
        <f>E26+E28</f>
        <v>7843.5</v>
      </c>
    </row>
    <row r="26" spans="1:5" ht="32.25" customHeight="1">
      <c r="A26" s="7" t="s">
        <v>15</v>
      </c>
      <c r="B26" s="14" t="s">
        <v>68</v>
      </c>
      <c r="C26" s="18">
        <v>600</v>
      </c>
      <c r="D26" s="33"/>
      <c r="E26" s="19">
        <f>E27</f>
        <v>12.4</v>
      </c>
    </row>
    <row r="27" spans="1:5" ht="30">
      <c r="A27" s="12" t="s">
        <v>45</v>
      </c>
      <c r="B27" s="14" t="s">
        <v>68</v>
      </c>
      <c r="C27" s="18">
        <v>600</v>
      </c>
      <c r="D27" s="15" t="s">
        <v>17</v>
      </c>
      <c r="E27" s="19">
        <v>12.4</v>
      </c>
    </row>
    <row r="28" spans="1:5" ht="28.5" customHeight="1">
      <c r="A28" s="12" t="s">
        <v>15</v>
      </c>
      <c r="B28" s="14" t="s">
        <v>68</v>
      </c>
      <c r="C28" s="18">
        <v>600</v>
      </c>
      <c r="D28" s="15"/>
      <c r="E28" s="19">
        <f>E29</f>
        <v>7831.1</v>
      </c>
    </row>
    <row r="29" spans="1:5" ht="15">
      <c r="A29" s="12" t="s">
        <v>61</v>
      </c>
      <c r="B29" s="14" t="s">
        <v>68</v>
      </c>
      <c r="C29" s="18">
        <v>600</v>
      </c>
      <c r="D29" s="15" t="s">
        <v>25</v>
      </c>
      <c r="E29" s="19">
        <v>7831.1</v>
      </c>
    </row>
    <row r="30" spans="1:5" ht="30">
      <c r="A30" s="21" t="s">
        <v>69</v>
      </c>
      <c r="B30" s="20" t="s">
        <v>79</v>
      </c>
      <c r="C30" s="9"/>
      <c r="D30" s="10"/>
      <c r="E30" s="19">
        <f>E31</f>
        <v>2846.8999999999996</v>
      </c>
    </row>
    <row r="31" spans="1:5" ht="60">
      <c r="A31" s="34" t="s">
        <v>267</v>
      </c>
      <c r="B31" s="20" t="s">
        <v>80</v>
      </c>
      <c r="C31" s="9"/>
      <c r="D31" s="10"/>
      <c r="E31" s="19">
        <f>E32+E34+E36+E38</f>
        <v>2846.8999999999996</v>
      </c>
    </row>
    <row r="32" spans="1:5" ht="78" customHeight="1">
      <c r="A32" s="12" t="s">
        <v>6</v>
      </c>
      <c r="B32" s="20" t="s">
        <v>80</v>
      </c>
      <c r="C32" s="18">
        <v>100</v>
      </c>
      <c r="D32" s="10"/>
      <c r="E32" s="19">
        <f>E33</f>
        <v>2349.7</v>
      </c>
    </row>
    <row r="33" spans="1:5" ht="25.5" customHeight="1">
      <c r="A33" s="12" t="s">
        <v>44</v>
      </c>
      <c r="B33" s="20" t="s">
        <v>80</v>
      </c>
      <c r="C33" s="18">
        <v>100</v>
      </c>
      <c r="D33" s="15" t="s">
        <v>179</v>
      </c>
      <c r="E33" s="19">
        <v>2349.7</v>
      </c>
    </row>
    <row r="34" spans="1:5" ht="30">
      <c r="A34" s="12" t="s">
        <v>56</v>
      </c>
      <c r="B34" s="20" t="s">
        <v>80</v>
      </c>
      <c r="C34" s="18" t="s">
        <v>9</v>
      </c>
      <c r="D34" s="10"/>
      <c r="E34" s="19">
        <f>E35</f>
        <v>457.9</v>
      </c>
    </row>
    <row r="35" spans="1:5" ht="23.25" customHeight="1">
      <c r="A35" s="12" t="s">
        <v>44</v>
      </c>
      <c r="B35" s="20" t="s">
        <v>80</v>
      </c>
      <c r="C35" s="9" t="s">
        <v>9</v>
      </c>
      <c r="D35" s="10" t="s">
        <v>179</v>
      </c>
      <c r="E35" s="16">
        <v>457.9</v>
      </c>
    </row>
    <row r="36" spans="1:5" ht="22.5" customHeight="1">
      <c r="A36" s="12" t="s">
        <v>11</v>
      </c>
      <c r="B36" s="20" t="s">
        <v>80</v>
      </c>
      <c r="C36" s="9">
        <v>800</v>
      </c>
      <c r="D36" s="10"/>
      <c r="E36" s="16">
        <f>E37</f>
        <v>32.1</v>
      </c>
    </row>
    <row r="37" spans="1:5" ht="22.5" customHeight="1">
      <c r="A37" s="12" t="s">
        <v>193</v>
      </c>
      <c r="B37" s="20" t="s">
        <v>80</v>
      </c>
      <c r="C37" s="9">
        <v>800</v>
      </c>
      <c r="D37" s="10" t="s">
        <v>179</v>
      </c>
      <c r="E37" s="16">
        <v>32.1</v>
      </c>
    </row>
    <row r="38" spans="1:5" ht="35.25" customHeight="1">
      <c r="A38" s="12" t="s">
        <v>56</v>
      </c>
      <c r="B38" s="20" t="s">
        <v>80</v>
      </c>
      <c r="C38" s="9">
        <v>200</v>
      </c>
      <c r="D38" s="10"/>
      <c r="E38" s="16">
        <f>SUM(E39)</f>
        <v>7.2</v>
      </c>
    </row>
    <row r="39" spans="1:5" ht="30.75" customHeight="1">
      <c r="A39" s="12" t="s">
        <v>45</v>
      </c>
      <c r="B39" s="20" t="s">
        <v>80</v>
      </c>
      <c r="C39" s="9">
        <v>200</v>
      </c>
      <c r="D39" s="10" t="s">
        <v>17</v>
      </c>
      <c r="E39" s="16">
        <v>7.2</v>
      </c>
    </row>
    <row r="40" spans="1:5" ht="30">
      <c r="A40" s="21" t="s">
        <v>161</v>
      </c>
      <c r="B40" s="20" t="s">
        <v>81</v>
      </c>
      <c r="C40" s="9"/>
      <c r="D40" s="10"/>
      <c r="E40" s="19">
        <f>E41</f>
        <v>1230.0000000000002</v>
      </c>
    </row>
    <row r="41" spans="1:5" ht="31.5" customHeight="1">
      <c r="A41" s="24" t="s">
        <v>70</v>
      </c>
      <c r="B41" s="20" t="s">
        <v>82</v>
      </c>
      <c r="C41" s="9"/>
      <c r="D41" s="10"/>
      <c r="E41" s="19">
        <f>E42+E44+E46+E48</f>
        <v>1230.0000000000002</v>
      </c>
    </row>
    <row r="42" spans="1:5" ht="31.5" customHeight="1">
      <c r="A42" s="12" t="s">
        <v>56</v>
      </c>
      <c r="B42" s="20" t="s">
        <v>82</v>
      </c>
      <c r="C42" s="9">
        <v>200</v>
      </c>
      <c r="D42" s="10"/>
      <c r="E42" s="19">
        <f>E43</f>
        <v>5.2</v>
      </c>
    </row>
    <row r="43" spans="1:5" ht="31.5" customHeight="1">
      <c r="A43" s="12" t="s">
        <v>45</v>
      </c>
      <c r="B43" s="20" t="s">
        <v>82</v>
      </c>
      <c r="C43" s="9">
        <v>200</v>
      </c>
      <c r="D43" s="10" t="s">
        <v>17</v>
      </c>
      <c r="E43" s="19">
        <v>5.2</v>
      </c>
    </row>
    <row r="44" spans="1:5" ht="66" customHeight="1">
      <c r="A44" s="12" t="s">
        <v>6</v>
      </c>
      <c r="B44" s="20" t="s">
        <v>82</v>
      </c>
      <c r="C44" s="18">
        <v>100</v>
      </c>
      <c r="D44" s="10"/>
      <c r="E44" s="19">
        <f>E45</f>
        <v>966.6</v>
      </c>
    </row>
    <row r="45" spans="1:5" ht="20.25" customHeight="1">
      <c r="A45" s="12" t="s">
        <v>47</v>
      </c>
      <c r="B45" s="20" t="s">
        <v>82</v>
      </c>
      <c r="C45" s="18">
        <v>100</v>
      </c>
      <c r="D45" s="10" t="s">
        <v>26</v>
      </c>
      <c r="E45" s="16">
        <v>966.6</v>
      </c>
    </row>
    <row r="46" spans="1:5" ht="30">
      <c r="A46" s="12" t="s">
        <v>56</v>
      </c>
      <c r="B46" s="20" t="s">
        <v>82</v>
      </c>
      <c r="C46" s="18">
        <v>200</v>
      </c>
      <c r="D46" s="10"/>
      <c r="E46" s="16">
        <f>E47</f>
        <v>240.8</v>
      </c>
    </row>
    <row r="47" spans="1:5" ht="21.75" customHeight="1">
      <c r="A47" s="12" t="s">
        <v>47</v>
      </c>
      <c r="B47" s="20" t="s">
        <v>82</v>
      </c>
      <c r="C47" s="9">
        <v>200</v>
      </c>
      <c r="D47" s="10" t="s">
        <v>26</v>
      </c>
      <c r="E47" s="16">
        <v>240.8</v>
      </c>
    </row>
    <row r="48" spans="1:5" ht="21.75" customHeight="1">
      <c r="A48" s="12" t="s">
        <v>11</v>
      </c>
      <c r="B48" s="20" t="s">
        <v>82</v>
      </c>
      <c r="C48" s="9">
        <v>800</v>
      </c>
      <c r="D48" s="10"/>
      <c r="E48" s="16">
        <f>E49</f>
        <v>17.4</v>
      </c>
    </row>
    <row r="49" spans="1:5" ht="21" customHeight="1">
      <c r="A49" s="12" t="s">
        <v>47</v>
      </c>
      <c r="B49" s="20" t="s">
        <v>82</v>
      </c>
      <c r="C49" s="9">
        <v>800</v>
      </c>
      <c r="D49" s="10" t="s">
        <v>26</v>
      </c>
      <c r="E49" s="16">
        <v>17.4</v>
      </c>
    </row>
    <row r="50" spans="1:6" ht="30">
      <c r="A50" s="21" t="s">
        <v>172</v>
      </c>
      <c r="B50" s="20" t="s">
        <v>72</v>
      </c>
      <c r="C50" s="9"/>
      <c r="D50" s="10"/>
      <c r="E50" s="43">
        <f>E51+E66+E78+E84+E89</f>
        <v>172696.2</v>
      </c>
      <c r="F50" s="5"/>
    </row>
    <row r="51" spans="1:5" ht="30">
      <c r="A51" s="21" t="s">
        <v>173</v>
      </c>
      <c r="B51" s="20" t="s">
        <v>73</v>
      </c>
      <c r="C51" s="9"/>
      <c r="D51" s="10"/>
      <c r="E51" s="16">
        <f>E52</f>
        <v>44609.2</v>
      </c>
    </row>
    <row r="52" spans="1:5" ht="45">
      <c r="A52" s="24" t="s">
        <v>71</v>
      </c>
      <c r="B52" s="20" t="s">
        <v>74</v>
      </c>
      <c r="C52" s="17"/>
      <c r="D52" s="8"/>
      <c r="E52" s="19">
        <f>E53+E55+E57+E59+E61</f>
        <v>44609.2</v>
      </c>
    </row>
    <row r="53" spans="1:5" ht="75" customHeight="1">
      <c r="A53" s="12" t="s">
        <v>6</v>
      </c>
      <c r="B53" s="14" t="s">
        <v>75</v>
      </c>
      <c r="C53" s="18">
        <v>100</v>
      </c>
      <c r="D53" s="10"/>
      <c r="E53" s="19">
        <f>E54</f>
        <v>91.9</v>
      </c>
    </row>
    <row r="54" spans="1:5" ht="15">
      <c r="A54" s="21" t="s">
        <v>43</v>
      </c>
      <c r="B54" s="14" t="s">
        <v>75</v>
      </c>
      <c r="C54" s="9">
        <v>100</v>
      </c>
      <c r="D54" s="10" t="s">
        <v>10</v>
      </c>
      <c r="E54" s="16">
        <v>91.9</v>
      </c>
    </row>
    <row r="55" spans="1:5" ht="33" customHeight="1">
      <c r="A55" s="45" t="s">
        <v>257</v>
      </c>
      <c r="B55" s="14" t="s">
        <v>75</v>
      </c>
      <c r="C55" s="9">
        <v>200</v>
      </c>
      <c r="D55" s="10"/>
      <c r="E55" s="16">
        <f>E56</f>
        <v>9621.5</v>
      </c>
    </row>
    <row r="56" spans="1:5" ht="18" customHeight="1">
      <c r="A56" s="21" t="s">
        <v>43</v>
      </c>
      <c r="B56" s="14" t="s">
        <v>75</v>
      </c>
      <c r="C56" s="17">
        <v>200</v>
      </c>
      <c r="D56" s="8" t="s">
        <v>10</v>
      </c>
      <c r="E56" s="16">
        <v>9621.5</v>
      </c>
    </row>
    <row r="57" spans="1:5" ht="33" customHeight="1">
      <c r="A57" s="45" t="s">
        <v>257</v>
      </c>
      <c r="B57" s="14" t="s">
        <v>75</v>
      </c>
      <c r="C57" s="17">
        <v>200</v>
      </c>
      <c r="D57" s="8"/>
      <c r="E57" s="16">
        <f>E58</f>
        <v>50</v>
      </c>
    </row>
    <row r="58" spans="1:5" ht="30">
      <c r="A58" s="12" t="s">
        <v>45</v>
      </c>
      <c r="B58" s="14" t="s">
        <v>75</v>
      </c>
      <c r="C58" s="17">
        <v>200</v>
      </c>
      <c r="D58" s="8" t="s">
        <v>17</v>
      </c>
      <c r="E58" s="16">
        <v>50</v>
      </c>
    </row>
    <row r="59" spans="1:5" ht="15">
      <c r="A59" s="22" t="s">
        <v>11</v>
      </c>
      <c r="B59" s="14" t="s">
        <v>75</v>
      </c>
      <c r="C59" s="17">
        <v>800</v>
      </c>
      <c r="D59" s="10"/>
      <c r="E59" s="16">
        <f>E60</f>
        <v>368.8</v>
      </c>
    </row>
    <row r="60" spans="1:5" ht="15">
      <c r="A60" s="21" t="s">
        <v>43</v>
      </c>
      <c r="B60" s="14" t="s">
        <v>75</v>
      </c>
      <c r="C60" s="17">
        <v>800</v>
      </c>
      <c r="D60" s="10" t="s">
        <v>10</v>
      </c>
      <c r="E60" s="16">
        <v>368.8</v>
      </c>
    </row>
    <row r="61" spans="1:5" ht="58.5" customHeight="1">
      <c r="A61" s="35" t="s">
        <v>84</v>
      </c>
      <c r="B61" s="20" t="s">
        <v>85</v>
      </c>
      <c r="C61" s="9"/>
      <c r="D61" s="10"/>
      <c r="E61" s="19">
        <f>E62+E64</f>
        <v>34477</v>
      </c>
    </row>
    <row r="62" spans="1:5" ht="59.25" customHeight="1">
      <c r="A62" s="12" t="s">
        <v>6</v>
      </c>
      <c r="B62" s="20" t="s">
        <v>85</v>
      </c>
      <c r="C62" s="18">
        <v>100</v>
      </c>
      <c r="D62" s="10"/>
      <c r="E62" s="19">
        <f>E63</f>
        <v>34260.5</v>
      </c>
    </row>
    <row r="63" spans="1:5" ht="17.25" customHeight="1">
      <c r="A63" s="21" t="s">
        <v>43</v>
      </c>
      <c r="B63" s="20" t="s">
        <v>85</v>
      </c>
      <c r="C63" s="9" t="s">
        <v>7</v>
      </c>
      <c r="D63" s="10" t="s">
        <v>10</v>
      </c>
      <c r="E63" s="16">
        <v>34260.5</v>
      </c>
    </row>
    <row r="64" spans="1:5" ht="30">
      <c r="A64" s="12" t="s">
        <v>56</v>
      </c>
      <c r="B64" s="20" t="s">
        <v>85</v>
      </c>
      <c r="C64" s="23">
        <v>200</v>
      </c>
      <c r="D64" s="10"/>
      <c r="E64" s="16">
        <f>E65</f>
        <v>216.5</v>
      </c>
    </row>
    <row r="65" spans="1:5" ht="19.5" customHeight="1">
      <c r="A65" s="21" t="s">
        <v>43</v>
      </c>
      <c r="B65" s="20" t="s">
        <v>85</v>
      </c>
      <c r="C65" s="9" t="s">
        <v>9</v>
      </c>
      <c r="D65" s="10" t="s">
        <v>10</v>
      </c>
      <c r="E65" s="16">
        <v>216.5</v>
      </c>
    </row>
    <row r="66" spans="1:5" ht="30">
      <c r="A66" s="21" t="s">
        <v>174</v>
      </c>
      <c r="B66" s="20" t="s">
        <v>88</v>
      </c>
      <c r="C66" s="9"/>
      <c r="D66" s="10"/>
      <c r="E66" s="19">
        <f>E67</f>
        <v>118648.2</v>
      </c>
    </row>
    <row r="67" spans="1:5" ht="45">
      <c r="A67" s="24" t="s">
        <v>86</v>
      </c>
      <c r="B67" s="20" t="s">
        <v>89</v>
      </c>
      <c r="C67" s="17"/>
      <c r="D67" s="8"/>
      <c r="E67" s="19">
        <f>E68+E70+E72+E75</f>
        <v>118648.2</v>
      </c>
    </row>
    <row r="68" spans="1:5" ht="45">
      <c r="A68" s="21" t="s">
        <v>87</v>
      </c>
      <c r="B68" s="15" t="s">
        <v>90</v>
      </c>
      <c r="C68" s="18">
        <v>600</v>
      </c>
      <c r="D68" s="10"/>
      <c r="E68" s="16">
        <f>E69</f>
        <v>9145</v>
      </c>
    </row>
    <row r="69" spans="1:5" ht="18" customHeight="1">
      <c r="A69" s="12" t="s">
        <v>44</v>
      </c>
      <c r="B69" s="15" t="s">
        <v>90</v>
      </c>
      <c r="C69" s="9">
        <v>600</v>
      </c>
      <c r="D69" s="10" t="s">
        <v>8</v>
      </c>
      <c r="E69" s="16">
        <v>9145</v>
      </c>
    </row>
    <row r="70" spans="1:5" ht="30">
      <c r="A70" s="21" t="s">
        <v>156</v>
      </c>
      <c r="B70" s="15" t="s">
        <v>90</v>
      </c>
      <c r="C70" s="18">
        <v>600</v>
      </c>
      <c r="D70" s="15"/>
      <c r="E70" s="19">
        <f>E71</f>
        <v>90.2</v>
      </c>
    </row>
    <row r="71" spans="1:5" ht="30">
      <c r="A71" s="12" t="s">
        <v>45</v>
      </c>
      <c r="B71" s="15" t="s">
        <v>90</v>
      </c>
      <c r="C71" s="18">
        <v>600</v>
      </c>
      <c r="D71" s="15" t="s">
        <v>17</v>
      </c>
      <c r="E71" s="19">
        <v>90.2</v>
      </c>
    </row>
    <row r="72" spans="1:5" ht="105">
      <c r="A72" s="36" t="s">
        <v>91</v>
      </c>
      <c r="B72" s="20" t="s">
        <v>92</v>
      </c>
      <c r="C72" s="9"/>
      <c r="D72" s="10"/>
      <c r="E72" s="19">
        <f>E73</f>
        <v>103495</v>
      </c>
    </row>
    <row r="73" spans="1:5" ht="30">
      <c r="A73" s="21" t="s">
        <v>157</v>
      </c>
      <c r="B73" s="15" t="s">
        <v>92</v>
      </c>
      <c r="C73" s="9">
        <v>600</v>
      </c>
      <c r="D73" s="10"/>
      <c r="E73" s="19">
        <f>E74</f>
        <v>103495</v>
      </c>
    </row>
    <row r="74" spans="1:5" ht="24.75" customHeight="1">
      <c r="A74" s="12" t="s">
        <v>44</v>
      </c>
      <c r="B74" s="15" t="s">
        <v>92</v>
      </c>
      <c r="C74" s="9">
        <v>600</v>
      </c>
      <c r="D74" s="10" t="s">
        <v>8</v>
      </c>
      <c r="E74" s="16">
        <v>103495</v>
      </c>
    </row>
    <row r="75" spans="1:5" ht="59.25" customHeight="1">
      <c r="A75" s="21" t="s">
        <v>93</v>
      </c>
      <c r="B75" s="20" t="s">
        <v>94</v>
      </c>
      <c r="C75" s="9"/>
      <c r="D75" s="10"/>
      <c r="E75" s="16">
        <f>E76</f>
        <v>5918</v>
      </c>
    </row>
    <row r="76" spans="1:5" ht="45">
      <c r="A76" s="21" t="s">
        <v>87</v>
      </c>
      <c r="B76" s="20" t="s">
        <v>94</v>
      </c>
      <c r="C76" s="18">
        <v>600</v>
      </c>
      <c r="D76" s="10"/>
      <c r="E76" s="16">
        <f>E77</f>
        <v>5918</v>
      </c>
    </row>
    <row r="77" spans="1:5" ht="24.75" customHeight="1">
      <c r="A77" s="12" t="s">
        <v>50</v>
      </c>
      <c r="B77" s="20" t="s">
        <v>94</v>
      </c>
      <c r="C77" s="9">
        <v>600</v>
      </c>
      <c r="D77" s="10" t="s">
        <v>23</v>
      </c>
      <c r="E77" s="16">
        <v>5918</v>
      </c>
    </row>
    <row r="78" spans="1:5" ht="29.25" customHeight="1">
      <c r="A78" s="21" t="s">
        <v>175</v>
      </c>
      <c r="B78" s="20" t="s">
        <v>96</v>
      </c>
      <c r="C78" s="20"/>
      <c r="D78" s="10"/>
      <c r="E78" s="16">
        <f>E79+E82</f>
        <v>4770.6</v>
      </c>
    </row>
    <row r="79" spans="1:5" ht="30">
      <c r="A79" s="24" t="s">
        <v>95</v>
      </c>
      <c r="B79" s="20" t="s">
        <v>97</v>
      </c>
      <c r="C79" s="20"/>
      <c r="D79" s="10"/>
      <c r="E79" s="16">
        <f>E80</f>
        <v>4763.3</v>
      </c>
    </row>
    <row r="80" spans="1:5" ht="45">
      <c r="A80" s="21" t="s">
        <v>87</v>
      </c>
      <c r="B80" s="14" t="s">
        <v>98</v>
      </c>
      <c r="C80" s="9">
        <v>600</v>
      </c>
      <c r="D80" s="10"/>
      <c r="E80" s="16">
        <f>E81</f>
        <v>4763.3</v>
      </c>
    </row>
    <row r="81" spans="1:5" ht="15">
      <c r="A81" s="12" t="s">
        <v>44</v>
      </c>
      <c r="B81" s="14" t="s">
        <v>98</v>
      </c>
      <c r="C81" s="9">
        <v>600</v>
      </c>
      <c r="D81" s="10" t="s">
        <v>179</v>
      </c>
      <c r="E81" s="16">
        <v>4763.3</v>
      </c>
    </row>
    <row r="82" spans="1:5" ht="32.25" customHeight="1">
      <c r="A82" s="21" t="s">
        <v>156</v>
      </c>
      <c r="B82" s="14" t="s">
        <v>98</v>
      </c>
      <c r="C82" s="9"/>
      <c r="D82" s="10"/>
      <c r="E82" s="16">
        <f>E83</f>
        <v>7.3</v>
      </c>
    </row>
    <row r="83" spans="1:5" ht="30">
      <c r="A83" s="12" t="s">
        <v>45</v>
      </c>
      <c r="B83" s="14" t="s">
        <v>98</v>
      </c>
      <c r="C83" s="9">
        <v>600</v>
      </c>
      <c r="D83" s="10" t="s">
        <v>17</v>
      </c>
      <c r="E83" s="16">
        <v>7.3</v>
      </c>
    </row>
    <row r="84" spans="1:5" ht="30">
      <c r="A84" s="37" t="s">
        <v>176</v>
      </c>
      <c r="B84" s="25" t="s">
        <v>101</v>
      </c>
      <c r="C84" s="9"/>
      <c r="D84" s="10"/>
      <c r="E84" s="19">
        <f>E85</f>
        <v>452.6</v>
      </c>
    </row>
    <row r="85" spans="1:5" ht="75">
      <c r="A85" s="24" t="s">
        <v>99</v>
      </c>
      <c r="B85" s="25" t="s">
        <v>102</v>
      </c>
      <c r="C85" s="9"/>
      <c r="D85" s="10"/>
      <c r="E85" s="19">
        <f>E86</f>
        <v>452.6</v>
      </c>
    </row>
    <row r="86" spans="1:5" ht="30">
      <c r="A86" s="24" t="s">
        <v>100</v>
      </c>
      <c r="B86" s="25" t="s">
        <v>103</v>
      </c>
      <c r="C86" s="9"/>
      <c r="D86" s="10"/>
      <c r="E86" s="19">
        <f>E87</f>
        <v>452.6</v>
      </c>
    </row>
    <row r="87" spans="1:7" ht="45">
      <c r="A87" s="21" t="s">
        <v>87</v>
      </c>
      <c r="B87" s="25" t="s">
        <v>103</v>
      </c>
      <c r="C87" s="20" t="s">
        <v>16</v>
      </c>
      <c r="D87" s="20"/>
      <c r="E87" s="19">
        <f>E88</f>
        <v>452.6</v>
      </c>
      <c r="F87" s="3"/>
      <c r="G87" s="4"/>
    </row>
    <row r="88" spans="1:5" ht="15.75" customHeight="1">
      <c r="A88" s="21" t="s">
        <v>104</v>
      </c>
      <c r="B88" s="25" t="s">
        <v>103</v>
      </c>
      <c r="C88" s="9">
        <v>600</v>
      </c>
      <c r="D88" s="10" t="s">
        <v>22</v>
      </c>
      <c r="E88" s="16">
        <v>452.6</v>
      </c>
    </row>
    <row r="89" spans="1:5" ht="33.75" customHeight="1">
      <c r="A89" s="21" t="s">
        <v>177</v>
      </c>
      <c r="B89" s="20" t="s">
        <v>107</v>
      </c>
      <c r="C89" s="9"/>
      <c r="D89" s="10"/>
      <c r="E89" s="16">
        <f>E90</f>
        <v>4215.6</v>
      </c>
    </row>
    <row r="90" spans="1:5" ht="62.25" customHeight="1">
      <c r="A90" s="38" t="s">
        <v>105</v>
      </c>
      <c r="B90" s="20" t="s">
        <v>108</v>
      </c>
      <c r="C90" s="9"/>
      <c r="D90" s="10"/>
      <c r="E90" s="16">
        <f>E91+E100+E103</f>
        <v>4215.6</v>
      </c>
    </row>
    <row r="91" spans="1:5" ht="30">
      <c r="A91" s="24" t="s">
        <v>106</v>
      </c>
      <c r="B91" s="20" t="s">
        <v>109</v>
      </c>
      <c r="C91" s="9"/>
      <c r="D91" s="10"/>
      <c r="E91" s="16">
        <f>E92+E94+E96+E98</f>
        <v>1618</v>
      </c>
    </row>
    <row r="92" spans="1:5" ht="78" customHeight="1">
      <c r="A92" s="12" t="s">
        <v>6</v>
      </c>
      <c r="B92" s="14" t="s">
        <v>109</v>
      </c>
      <c r="C92" s="18">
        <v>100</v>
      </c>
      <c r="D92" s="10"/>
      <c r="E92" s="19">
        <f>E93</f>
        <v>1199.4</v>
      </c>
    </row>
    <row r="93" spans="1:5" ht="15">
      <c r="A93" s="12" t="s">
        <v>46</v>
      </c>
      <c r="B93" s="14" t="s">
        <v>109</v>
      </c>
      <c r="C93" s="9">
        <v>100</v>
      </c>
      <c r="D93" s="10" t="s">
        <v>13</v>
      </c>
      <c r="E93" s="16">
        <v>1199.4</v>
      </c>
    </row>
    <row r="94" spans="1:5" ht="30">
      <c r="A94" s="12" t="s">
        <v>56</v>
      </c>
      <c r="B94" s="14" t="s">
        <v>109</v>
      </c>
      <c r="C94" s="9" t="s">
        <v>9</v>
      </c>
      <c r="D94" s="10"/>
      <c r="E94" s="16">
        <f>E95</f>
        <v>410.1</v>
      </c>
    </row>
    <row r="95" spans="1:5" ht="15">
      <c r="A95" s="12" t="s">
        <v>46</v>
      </c>
      <c r="B95" s="14" t="s">
        <v>109</v>
      </c>
      <c r="C95" s="9">
        <v>200</v>
      </c>
      <c r="D95" s="10" t="s">
        <v>13</v>
      </c>
      <c r="E95" s="16">
        <v>410.1</v>
      </c>
    </row>
    <row r="96" spans="1:5" ht="15">
      <c r="A96" s="7" t="s">
        <v>11</v>
      </c>
      <c r="B96" s="14" t="s">
        <v>109</v>
      </c>
      <c r="C96" s="9">
        <v>800</v>
      </c>
      <c r="D96" s="10"/>
      <c r="E96" s="16">
        <f>E97</f>
        <v>7</v>
      </c>
    </row>
    <row r="97" spans="1:5" ht="15">
      <c r="A97" s="12" t="s">
        <v>46</v>
      </c>
      <c r="B97" s="14" t="s">
        <v>109</v>
      </c>
      <c r="C97" s="9">
        <v>800</v>
      </c>
      <c r="D97" s="10" t="s">
        <v>13</v>
      </c>
      <c r="E97" s="16">
        <v>7</v>
      </c>
    </row>
    <row r="98" spans="1:5" ht="30">
      <c r="A98" s="12" t="s">
        <v>56</v>
      </c>
      <c r="B98" s="14" t="s">
        <v>109</v>
      </c>
      <c r="C98" s="9">
        <v>200</v>
      </c>
      <c r="D98" s="10"/>
      <c r="E98" s="16">
        <f>E99</f>
        <v>1.5</v>
      </c>
    </row>
    <row r="99" spans="1:5" ht="37.5" customHeight="1">
      <c r="A99" s="12" t="s">
        <v>45</v>
      </c>
      <c r="B99" s="14" t="s">
        <v>109</v>
      </c>
      <c r="C99" s="9">
        <v>200</v>
      </c>
      <c r="D99" s="10" t="s">
        <v>17</v>
      </c>
      <c r="E99" s="16">
        <v>1.5</v>
      </c>
    </row>
    <row r="100" spans="1:5" ht="45.75" customHeight="1">
      <c r="A100" s="38" t="s">
        <v>110</v>
      </c>
      <c r="B100" s="14" t="s">
        <v>111</v>
      </c>
      <c r="C100" s="9"/>
      <c r="D100" s="10"/>
      <c r="E100" s="16">
        <f>E101</f>
        <v>267</v>
      </c>
    </row>
    <row r="101" spans="1:5" ht="37.5" customHeight="1">
      <c r="A101" s="12" t="s">
        <v>56</v>
      </c>
      <c r="B101" s="14" t="s">
        <v>111</v>
      </c>
      <c r="C101" s="9">
        <v>200</v>
      </c>
      <c r="D101" s="10"/>
      <c r="E101" s="16">
        <f>E102</f>
        <v>267</v>
      </c>
    </row>
    <row r="102" spans="1:5" ht="15">
      <c r="A102" s="12" t="s">
        <v>46</v>
      </c>
      <c r="B102" s="14" t="s">
        <v>111</v>
      </c>
      <c r="C102" s="17">
        <v>200</v>
      </c>
      <c r="D102" s="8" t="s">
        <v>13</v>
      </c>
      <c r="E102" s="16">
        <v>267</v>
      </c>
    </row>
    <row r="103" spans="1:5" ht="27.75" customHeight="1">
      <c r="A103" s="26" t="s">
        <v>194</v>
      </c>
      <c r="B103" s="39" t="s">
        <v>112</v>
      </c>
      <c r="C103" s="9"/>
      <c r="D103" s="10"/>
      <c r="E103" s="16">
        <f>E104+E106+E108</f>
        <v>2330.6000000000004</v>
      </c>
    </row>
    <row r="104" spans="1:5" ht="80.25" customHeight="1">
      <c r="A104" s="12" t="s">
        <v>6</v>
      </c>
      <c r="B104" s="25" t="s">
        <v>112</v>
      </c>
      <c r="C104" s="9">
        <v>100</v>
      </c>
      <c r="D104" s="10"/>
      <c r="E104" s="16">
        <f>E105</f>
        <v>2263</v>
      </c>
    </row>
    <row r="105" spans="1:5" ht="15">
      <c r="A105" s="12" t="s">
        <v>46</v>
      </c>
      <c r="B105" s="25" t="s">
        <v>112</v>
      </c>
      <c r="C105" s="9">
        <v>100</v>
      </c>
      <c r="D105" s="10" t="s">
        <v>13</v>
      </c>
      <c r="E105" s="16">
        <v>2263</v>
      </c>
    </row>
    <row r="106" spans="1:5" ht="30">
      <c r="A106" s="12" t="s">
        <v>56</v>
      </c>
      <c r="B106" s="25" t="s">
        <v>112</v>
      </c>
      <c r="C106" s="9">
        <v>200</v>
      </c>
      <c r="D106" s="10"/>
      <c r="E106" s="16">
        <f>SUM(E107)</f>
        <v>66.3</v>
      </c>
    </row>
    <row r="107" spans="1:5" ht="17.25" customHeight="1">
      <c r="A107" s="12" t="s">
        <v>46</v>
      </c>
      <c r="B107" s="25" t="s">
        <v>112</v>
      </c>
      <c r="C107" s="9">
        <v>200</v>
      </c>
      <c r="D107" s="10" t="s">
        <v>13</v>
      </c>
      <c r="E107" s="16">
        <v>66.3</v>
      </c>
    </row>
    <row r="108" spans="1:5" ht="29.25" customHeight="1">
      <c r="A108" s="12" t="s">
        <v>56</v>
      </c>
      <c r="B108" s="25" t="s">
        <v>112</v>
      </c>
      <c r="C108" s="9">
        <v>200</v>
      </c>
      <c r="D108" s="10"/>
      <c r="E108" s="16">
        <f>E109</f>
        <v>1.3</v>
      </c>
    </row>
    <row r="109" spans="1:5" ht="33.75" customHeight="1">
      <c r="A109" s="12" t="s">
        <v>45</v>
      </c>
      <c r="B109" s="25" t="s">
        <v>112</v>
      </c>
      <c r="C109" s="9">
        <v>200</v>
      </c>
      <c r="D109" s="10" t="s">
        <v>17</v>
      </c>
      <c r="E109" s="16">
        <v>1.3</v>
      </c>
    </row>
    <row r="110" spans="1:6" ht="19.5" customHeight="1">
      <c r="A110" s="40" t="s">
        <v>113</v>
      </c>
      <c r="B110" s="8" t="s">
        <v>245</v>
      </c>
      <c r="C110" s="9"/>
      <c r="D110" s="10"/>
      <c r="E110" s="16">
        <v>34787.4</v>
      </c>
      <c r="F110" s="5"/>
    </row>
    <row r="111" spans="1:6" ht="48.75" customHeight="1">
      <c r="A111" s="21" t="s">
        <v>195</v>
      </c>
      <c r="B111" s="20" t="s">
        <v>196</v>
      </c>
      <c r="C111" s="9"/>
      <c r="D111" s="10"/>
      <c r="E111" s="16">
        <v>34787.4</v>
      </c>
      <c r="F111" s="5"/>
    </row>
    <row r="112" spans="1:5" ht="45">
      <c r="A112" s="24" t="s">
        <v>242</v>
      </c>
      <c r="B112" s="20" t="s">
        <v>163</v>
      </c>
      <c r="C112" s="9"/>
      <c r="D112" s="10"/>
      <c r="E112" s="19">
        <f>E113</f>
        <v>51</v>
      </c>
    </row>
    <row r="113" spans="1:5" ht="30">
      <c r="A113" s="12" t="s">
        <v>56</v>
      </c>
      <c r="B113" s="20" t="s">
        <v>163</v>
      </c>
      <c r="C113" s="18">
        <v>200</v>
      </c>
      <c r="D113" s="10"/>
      <c r="E113" s="16">
        <f>E114</f>
        <v>51</v>
      </c>
    </row>
    <row r="114" spans="1:5" ht="18.75" customHeight="1">
      <c r="A114" s="12" t="s">
        <v>41</v>
      </c>
      <c r="B114" s="20" t="s">
        <v>163</v>
      </c>
      <c r="C114" s="18">
        <v>200</v>
      </c>
      <c r="D114" s="10" t="s">
        <v>24</v>
      </c>
      <c r="E114" s="16">
        <v>51</v>
      </c>
    </row>
    <row r="115" spans="1:5" ht="42.75" customHeight="1">
      <c r="A115" s="44" t="s">
        <v>253</v>
      </c>
      <c r="B115" s="20" t="s">
        <v>114</v>
      </c>
      <c r="C115" s="18"/>
      <c r="D115" s="10"/>
      <c r="E115" s="16">
        <f>E116+E119</f>
        <v>23558.7</v>
      </c>
    </row>
    <row r="116" spans="1:5" ht="33" customHeight="1">
      <c r="A116" s="44" t="s">
        <v>152</v>
      </c>
      <c r="B116" s="20" t="s">
        <v>243</v>
      </c>
      <c r="C116" s="18"/>
      <c r="D116" s="10"/>
      <c r="E116" s="16">
        <f>E117</f>
        <v>7783.6</v>
      </c>
    </row>
    <row r="117" spans="1:5" ht="18.75" customHeight="1">
      <c r="A117" s="45" t="s">
        <v>18</v>
      </c>
      <c r="B117" s="20" t="s">
        <v>243</v>
      </c>
      <c r="C117" s="18"/>
      <c r="D117" s="10"/>
      <c r="E117" s="16">
        <f>E118</f>
        <v>7783.6</v>
      </c>
    </row>
    <row r="118" spans="1:5" ht="42.75" customHeight="1">
      <c r="A118" s="45" t="s">
        <v>55</v>
      </c>
      <c r="B118" s="20" t="s">
        <v>243</v>
      </c>
      <c r="C118" s="18">
        <v>500</v>
      </c>
      <c r="D118" s="15" t="s">
        <v>34</v>
      </c>
      <c r="E118" s="16">
        <v>7783.6</v>
      </c>
    </row>
    <row r="119" spans="1:5" ht="46.5" customHeight="1">
      <c r="A119" s="45" t="s">
        <v>254</v>
      </c>
      <c r="B119" s="20" t="s">
        <v>244</v>
      </c>
      <c r="C119" s="18"/>
      <c r="D119" s="10"/>
      <c r="E119" s="16">
        <f>E120</f>
        <v>15775.1</v>
      </c>
    </row>
    <row r="120" spans="1:5" ht="18.75" customHeight="1">
      <c r="A120" s="45" t="s">
        <v>18</v>
      </c>
      <c r="B120" s="20" t="s">
        <v>244</v>
      </c>
      <c r="C120" s="18">
        <v>500</v>
      </c>
      <c r="D120" s="10"/>
      <c r="E120" s="16">
        <f>E121</f>
        <v>15775.1</v>
      </c>
    </row>
    <row r="121" spans="1:5" ht="45" customHeight="1">
      <c r="A121" s="45" t="s">
        <v>254</v>
      </c>
      <c r="B121" s="20" t="s">
        <v>244</v>
      </c>
      <c r="C121" s="18">
        <v>500</v>
      </c>
      <c r="D121" s="15" t="s">
        <v>34</v>
      </c>
      <c r="E121" s="16">
        <v>15775.1</v>
      </c>
    </row>
    <row r="122" spans="1:5" ht="33" customHeight="1">
      <c r="A122" s="51" t="s">
        <v>197</v>
      </c>
      <c r="B122" s="46" t="s">
        <v>114</v>
      </c>
      <c r="C122" s="46"/>
      <c r="D122" s="46"/>
      <c r="E122" s="16">
        <f>E123+E126+E129</f>
        <v>115.5</v>
      </c>
    </row>
    <row r="123" spans="1:5" ht="43.5" customHeight="1">
      <c r="A123" s="24" t="s">
        <v>198</v>
      </c>
      <c r="B123" s="20" t="s">
        <v>115</v>
      </c>
      <c r="C123" s="9"/>
      <c r="D123" s="10"/>
      <c r="E123" s="16">
        <f>E124</f>
        <v>10</v>
      </c>
    </row>
    <row r="124" spans="1:5" ht="30">
      <c r="A124" s="12" t="s">
        <v>56</v>
      </c>
      <c r="B124" s="20" t="s">
        <v>115</v>
      </c>
      <c r="C124" s="9">
        <v>200</v>
      </c>
      <c r="D124" s="10"/>
      <c r="E124" s="16">
        <f>E125</f>
        <v>10</v>
      </c>
    </row>
    <row r="125" spans="1:5" ht="15.75" customHeight="1">
      <c r="A125" s="21" t="s">
        <v>218</v>
      </c>
      <c r="B125" s="20" t="s">
        <v>115</v>
      </c>
      <c r="C125" s="9">
        <v>200</v>
      </c>
      <c r="D125" s="10" t="s">
        <v>22</v>
      </c>
      <c r="E125" s="16">
        <v>10</v>
      </c>
    </row>
    <row r="126" spans="1:5" ht="92.25" customHeight="1">
      <c r="A126" s="24" t="s">
        <v>199</v>
      </c>
      <c r="B126" s="20" t="s">
        <v>116</v>
      </c>
      <c r="C126" s="9"/>
      <c r="D126" s="10"/>
      <c r="E126" s="16">
        <f>E127</f>
        <v>90</v>
      </c>
    </row>
    <row r="127" spans="1:5" ht="38.25" customHeight="1">
      <c r="A127" s="12" t="s">
        <v>56</v>
      </c>
      <c r="B127" s="20" t="s">
        <v>116</v>
      </c>
      <c r="C127" s="9">
        <v>200</v>
      </c>
      <c r="D127" s="10"/>
      <c r="E127" s="16">
        <f>E128</f>
        <v>90</v>
      </c>
    </row>
    <row r="128" spans="1:5" ht="15">
      <c r="A128" s="21" t="s">
        <v>219</v>
      </c>
      <c r="B128" s="20" t="s">
        <v>116</v>
      </c>
      <c r="C128" s="9">
        <v>200</v>
      </c>
      <c r="D128" s="10" t="s">
        <v>22</v>
      </c>
      <c r="E128" s="16">
        <v>90</v>
      </c>
    </row>
    <row r="129" spans="1:5" ht="45.75" customHeight="1">
      <c r="A129" s="7" t="s">
        <v>200</v>
      </c>
      <c r="B129" s="20" t="s">
        <v>120</v>
      </c>
      <c r="C129" s="9"/>
      <c r="D129" s="10"/>
      <c r="E129" s="16">
        <f>SUM(E130)</f>
        <v>15.5</v>
      </c>
    </row>
    <row r="130" spans="1:5" ht="30.75" customHeight="1">
      <c r="A130" s="12" t="s">
        <v>56</v>
      </c>
      <c r="B130" s="10" t="s">
        <v>120</v>
      </c>
      <c r="C130" s="9">
        <v>200</v>
      </c>
      <c r="D130" s="10"/>
      <c r="E130" s="16">
        <f>E131</f>
        <v>15.5</v>
      </c>
    </row>
    <row r="131" spans="1:5" ht="15">
      <c r="A131" s="21" t="s">
        <v>218</v>
      </c>
      <c r="B131" s="10" t="s">
        <v>120</v>
      </c>
      <c r="C131" s="9">
        <v>200</v>
      </c>
      <c r="D131" s="10" t="s">
        <v>22</v>
      </c>
      <c r="E131" s="16">
        <v>15.5</v>
      </c>
    </row>
    <row r="132" spans="1:5" ht="32.25" customHeight="1">
      <c r="A132" s="44" t="s">
        <v>201</v>
      </c>
      <c r="B132" s="10" t="s">
        <v>114</v>
      </c>
      <c r="C132" s="9"/>
      <c r="D132" s="10"/>
      <c r="E132" s="16">
        <f>E133+E138+E142+E146+E149</f>
        <v>1384.7</v>
      </c>
    </row>
    <row r="133" spans="1:5" ht="44.25" customHeight="1">
      <c r="A133" s="24" t="s">
        <v>255</v>
      </c>
      <c r="B133" s="20" t="s">
        <v>117</v>
      </c>
      <c r="C133" s="9"/>
      <c r="D133" s="10"/>
      <c r="E133" s="16">
        <f>E134+E136</f>
        <v>994.3</v>
      </c>
    </row>
    <row r="134" spans="1:5" ht="36.75" customHeight="1">
      <c r="A134" s="12" t="s">
        <v>56</v>
      </c>
      <c r="B134" s="20" t="s">
        <v>117</v>
      </c>
      <c r="C134" s="9">
        <v>200</v>
      </c>
      <c r="D134" s="10"/>
      <c r="E134" s="16">
        <f>E135</f>
        <v>452.7</v>
      </c>
    </row>
    <row r="135" spans="1:5" ht="15">
      <c r="A135" s="12" t="s">
        <v>46</v>
      </c>
      <c r="B135" s="20" t="s">
        <v>117</v>
      </c>
      <c r="C135" s="9">
        <v>200</v>
      </c>
      <c r="D135" s="10" t="s">
        <v>13</v>
      </c>
      <c r="E135" s="16">
        <v>452.7</v>
      </c>
    </row>
    <row r="136" spans="1:5" ht="46.5" customHeight="1">
      <c r="A136" s="21" t="s">
        <v>87</v>
      </c>
      <c r="B136" s="20" t="s">
        <v>117</v>
      </c>
      <c r="C136" s="9">
        <v>600</v>
      </c>
      <c r="D136" s="10"/>
      <c r="E136" s="16">
        <f>E137</f>
        <v>541.6</v>
      </c>
    </row>
    <row r="137" spans="1:5" ht="19.5" customHeight="1">
      <c r="A137" s="12" t="s">
        <v>46</v>
      </c>
      <c r="B137" s="20" t="s">
        <v>117</v>
      </c>
      <c r="C137" s="9" t="s">
        <v>16</v>
      </c>
      <c r="D137" s="10" t="s">
        <v>13</v>
      </c>
      <c r="E137" s="16">
        <v>541.6</v>
      </c>
    </row>
    <row r="138" spans="1:5" ht="45">
      <c r="A138" s="21" t="s">
        <v>202</v>
      </c>
      <c r="B138" s="41">
        <v>4360079535</v>
      </c>
      <c r="C138" s="17"/>
      <c r="D138" s="8"/>
      <c r="E138" s="16">
        <f>E139</f>
        <v>110</v>
      </c>
    </row>
    <row r="139" spans="1:5" ht="36" customHeight="1">
      <c r="A139" s="12" t="s">
        <v>56</v>
      </c>
      <c r="B139" s="10" t="s">
        <v>119</v>
      </c>
      <c r="C139" s="9">
        <v>200</v>
      </c>
      <c r="D139" s="10"/>
      <c r="E139" s="16">
        <f>E140+E141</f>
        <v>110</v>
      </c>
    </row>
    <row r="140" spans="1:5" ht="15">
      <c r="A140" s="12" t="s">
        <v>41</v>
      </c>
      <c r="B140" s="10" t="s">
        <v>119</v>
      </c>
      <c r="C140" s="9">
        <v>200</v>
      </c>
      <c r="D140" s="10" t="s">
        <v>24</v>
      </c>
      <c r="E140" s="16">
        <v>10</v>
      </c>
    </row>
    <row r="141" spans="1:5" ht="21.75" customHeight="1">
      <c r="A141" s="12" t="s">
        <v>46</v>
      </c>
      <c r="B141" s="10" t="s">
        <v>119</v>
      </c>
      <c r="C141" s="17">
        <v>200</v>
      </c>
      <c r="D141" s="8" t="s">
        <v>13</v>
      </c>
      <c r="E141" s="16">
        <v>100</v>
      </c>
    </row>
    <row r="142" spans="1:5" ht="45">
      <c r="A142" s="21" t="s">
        <v>203</v>
      </c>
      <c r="B142" s="8" t="s">
        <v>180</v>
      </c>
      <c r="C142" s="9"/>
      <c r="D142" s="10"/>
      <c r="E142" s="16">
        <f>E143</f>
        <v>180.4</v>
      </c>
    </row>
    <row r="143" spans="1:5" ht="30" customHeight="1">
      <c r="A143" s="12" t="s">
        <v>56</v>
      </c>
      <c r="B143" s="8" t="s">
        <v>180</v>
      </c>
      <c r="C143" s="9">
        <v>200</v>
      </c>
      <c r="D143" s="10"/>
      <c r="E143" s="16">
        <f>E144+E145</f>
        <v>180.4</v>
      </c>
    </row>
    <row r="144" spans="1:5" ht="20.25" customHeight="1">
      <c r="A144" s="12" t="s">
        <v>41</v>
      </c>
      <c r="B144" s="8" t="s">
        <v>180</v>
      </c>
      <c r="C144" s="9">
        <v>200</v>
      </c>
      <c r="D144" s="10" t="s">
        <v>24</v>
      </c>
      <c r="E144" s="16">
        <v>109.2</v>
      </c>
    </row>
    <row r="145" spans="1:5" ht="28.5" customHeight="1">
      <c r="A145" s="12" t="s">
        <v>46</v>
      </c>
      <c r="B145" s="8" t="s">
        <v>180</v>
      </c>
      <c r="C145" s="9">
        <v>200</v>
      </c>
      <c r="D145" s="10" t="s">
        <v>13</v>
      </c>
      <c r="E145" s="16">
        <v>71.2</v>
      </c>
    </row>
    <row r="146" spans="1:5" ht="60">
      <c r="A146" s="7" t="s">
        <v>204</v>
      </c>
      <c r="B146" s="8" t="s">
        <v>122</v>
      </c>
      <c r="C146" s="9"/>
      <c r="D146" s="10"/>
      <c r="E146" s="16">
        <f>E147</f>
        <v>15</v>
      </c>
    </row>
    <row r="147" spans="1:5" ht="36" customHeight="1">
      <c r="A147" s="12" t="s">
        <v>56</v>
      </c>
      <c r="B147" s="8" t="s">
        <v>122</v>
      </c>
      <c r="C147" s="9">
        <v>200</v>
      </c>
      <c r="D147" s="10"/>
      <c r="E147" s="16">
        <f>E148</f>
        <v>15</v>
      </c>
    </row>
    <row r="148" spans="1:5" ht="15">
      <c r="A148" s="12" t="s">
        <v>41</v>
      </c>
      <c r="B148" s="8" t="s">
        <v>122</v>
      </c>
      <c r="C148" s="9">
        <v>200</v>
      </c>
      <c r="D148" s="10" t="s">
        <v>24</v>
      </c>
      <c r="E148" s="16">
        <v>15</v>
      </c>
    </row>
    <row r="149" spans="1:5" ht="51" customHeight="1">
      <c r="A149" s="37" t="s">
        <v>205</v>
      </c>
      <c r="B149" s="20" t="s">
        <v>123</v>
      </c>
      <c r="C149" s="9"/>
      <c r="D149" s="10"/>
      <c r="E149" s="16">
        <f>E150</f>
        <v>85</v>
      </c>
    </row>
    <row r="150" spans="1:5" ht="30">
      <c r="A150" s="12" t="s">
        <v>56</v>
      </c>
      <c r="B150" s="10" t="s">
        <v>123</v>
      </c>
      <c r="C150" s="9">
        <v>200</v>
      </c>
      <c r="D150" s="10"/>
      <c r="E150" s="16">
        <f>E151</f>
        <v>85</v>
      </c>
    </row>
    <row r="151" spans="1:5" ht="33.75" customHeight="1">
      <c r="A151" s="26" t="s">
        <v>206</v>
      </c>
      <c r="B151" s="10" t="s">
        <v>123</v>
      </c>
      <c r="C151" s="9">
        <v>200</v>
      </c>
      <c r="D151" s="10" t="s">
        <v>207</v>
      </c>
      <c r="E151" s="16">
        <v>85</v>
      </c>
    </row>
    <row r="152" spans="1:5" ht="45">
      <c r="A152" s="24" t="s">
        <v>178</v>
      </c>
      <c r="B152" s="20" t="s">
        <v>118</v>
      </c>
      <c r="C152" s="9"/>
      <c r="D152" s="10"/>
      <c r="E152" s="16">
        <f>E153</f>
        <v>31</v>
      </c>
    </row>
    <row r="153" spans="1:5" ht="33" customHeight="1">
      <c r="A153" s="12" t="s">
        <v>56</v>
      </c>
      <c r="B153" s="10" t="s">
        <v>118</v>
      </c>
      <c r="C153" s="9">
        <v>200</v>
      </c>
      <c r="D153" s="10"/>
      <c r="E153" s="16">
        <f>E154</f>
        <v>31</v>
      </c>
    </row>
    <row r="154" spans="1:5" ht="15">
      <c r="A154" s="12" t="s">
        <v>41</v>
      </c>
      <c r="B154" s="10" t="s">
        <v>118</v>
      </c>
      <c r="C154" s="9" t="s">
        <v>9</v>
      </c>
      <c r="D154" s="10" t="s">
        <v>24</v>
      </c>
      <c r="E154" s="16">
        <v>31</v>
      </c>
    </row>
    <row r="155" spans="1:5" ht="48" customHeight="1">
      <c r="A155" s="24" t="s">
        <v>208</v>
      </c>
      <c r="B155" s="20" t="s">
        <v>124</v>
      </c>
      <c r="C155" s="9"/>
      <c r="D155" s="10"/>
      <c r="E155" s="16">
        <f>E156</f>
        <v>500</v>
      </c>
    </row>
    <row r="156" spans="1:5" ht="30">
      <c r="A156" s="12" t="s">
        <v>56</v>
      </c>
      <c r="B156" s="10" t="s">
        <v>124</v>
      </c>
      <c r="C156" s="9">
        <v>200</v>
      </c>
      <c r="D156" s="10"/>
      <c r="E156" s="16">
        <f>E157</f>
        <v>500</v>
      </c>
    </row>
    <row r="157" spans="1:5" ht="28.5" customHeight="1">
      <c r="A157" s="24" t="s">
        <v>125</v>
      </c>
      <c r="B157" s="10" t="s">
        <v>124</v>
      </c>
      <c r="C157" s="9">
        <v>200</v>
      </c>
      <c r="D157" s="10" t="s">
        <v>37</v>
      </c>
      <c r="E157" s="16">
        <v>500</v>
      </c>
    </row>
    <row r="158" spans="1:5" ht="54.75" customHeight="1">
      <c r="A158" s="44" t="s">
        <v>250</v>
      </c>
      <c r="B158" s="8" t="s">
        <v>181</v>
      </c>
      <c r="C158" s="9"/>
      <c r="D158" s="10"/>
      <c r="E158" s="16">
        <f>E159</f>
        <v>32</v>
      </c>
    </row>
    <row r="159" spans="1:5" ht="15">
      <c r="A159" s="45" t="s">
        <v>11</v>
      </c>
      <c r="B159" s="8" t="s">
        <v>181</v>
      </c>
      <c r="C159" s="9">
        <v>800</v>
      </c>
      <c r="D159" s="10"/>
      <c r="E159" s="16">
        <f>E160</f>
        <v>32</v>
      </c>
    </row>
    <row r="160" spans="1:5" ht="18" customHeight="1">
      <c r="A160" s="21" t="s">
        <v>256</v>
      </c>
      <c r="B160" s="8" t="s">
        <v>181</v>
      </c>
      <c r="C160" s="9">
        <v>800</v>
      </c>
      <c r="D160" s="10" t="s">
        <v>182</v>
      </c>
      <c r="E160" s="16">
        <v>32</v>
      </c>
    </row>
    <row r="161" spans="1:5" ht="60">
      <c r="A161" s="21" t="s">
        <v>209</v>
      </c>
      <c r="B161" s="8"/>
      <c r="C161" s="9"/>
      <c r="D161" s="10"/>
      <c r="E161" s="16">
        <f>E162+E167+E170</f>
        <v>1686.2</v>
      </c>
    </row>
    <row r="162" spans="1:5" ht="60">
      <c r="A162" s="21" t="s">
        <v>210</v>
      </c>
      <c r="B162" s="8" t="s">
        <v>72</v>
      </c>
      <c r="C162" s="9"/>
      <c r="D162" s="10"/>
      <c r="E162" s="16">
        <f>E163+E165</f>
        <v>1316.2</v>
      </c>
    </row>
    <row r="163" spans="1:5" ht="38.25" customHeight="1">
      <c r="A163" s="12" t="s">
        <v>56</v>
      </c>
      <c r="B163" s="8" t="s">
        <v>121</v>
      </c>
      <c r="C163" s="9">
        <v>200</v>
      </c>
      <c r="D163" s="10"/>
      <c r="E163" s="16">
        <f>E164</f>
        <v>500</v>
      </c>
    </row>
    <row r="164" spans="1:5" ht="28.5" customHeight="1">
      <c r="A164" s="12" t="s">
        <v>46</v>
      </c>
      <c r="B164" s="8" t="s">
        <v>121</v>
      </c>
      <c r="C164" s="9">
        <v>200</v>
      </c>
      <c r="D164" s="10" t="s">
        <v>13</v>
      </c>
      <c r="E164" s="16">
        <v>500</v>
      </c>
    </row>
    <row r="165" spans="1:5" ht="42.75" customHeight="1">
      <c r="A165" s="21" t="s">
        <v>87</v>
      </c>
      <c r="B165" s="8" t="s">
        <v>121</v>
      </c>
      <c r="C165" s="9" t="s">
        <v>16</v>
      </c>
      <c r="D165" s="10"/>
      <c r="E165" s="16">
        <f>E166</f>
        <v>816.2</v>
      </c>
    </row>
    <row r="166" spans="1:5" ht="23.25" customHeight="1">
      <c r="A166" s="12" t="s">
        <v>46</v>
      </c>
      <c r="B166" s="8" t="s">
        <v>121</v>
      </c>
      <c r="C166" s="17">
        <v>600</v>
      </c>
      <c r="D166" s="8" t="s">
        <v>13</v>
      </c>
      <c r="E166" s="16">
        <v>816.2</v>
      </c>
    </row>
    <row r="167" spans="1:5" ht="42.75" customHeight="1">
      <c r="A167" s="21" t="s">
        <v>211</v>
      </c>
      <c r="B167" s="8" t="s">
        <v>121</v>
      </c>
      <c r="C167" s="17">
        <v>600</v>
      </c>
      <c r="D167" s="10"/>
      <c r="E167" s="16">
        <f>E168</f>
        <v>160</v>
      </c>
    </row>
    <row r="168" spans="1:5" ht="42.75" customHeight="1">
      <c r="A168" s="21" t="s">
        <v>87</v>
      </c>
      <c r="B168" s="8" t="s">
        <v>121</v>
      </c>
      <c r="C168" s="9">
        <v>600</v>
      </c>
      <c r="D168" s="10"/>
      <c r="E168" s="16">
        <f>E169</f>
        <v>160</v>
      </c>
    </row>
    <row r="169" spans="1:5" ht="21" customHeight="1">
      <c r="A169" s="12" t="s">
        <v>47</v>
      </c>
      <c r="B169" s="8" t="s">
        <v>121</v>
      </c>
      <c r="C169" s="9">
        <v>600</v>
      </c>
      <c r="D169" s="10" t="s">
        <v>26</v>
      </c>
      <c r="E169" s="16">
        <v>160</v>
      </c>
    </row>
    <row r="170" spans="1:6" ht="57" customHeight="1">
      <c r="A170" s="21" t="s">
        <v>212</v>
      </c>
      <c r="B170" s="8" t="s">
        <v>121</v>
      </c>
      <c r="C170" s="17">
        <v>200</v>
      </c>
      <c r="D170" s="8"/>
      <c r="E170" s="16">
        <f>SUM(E171)</f>
        <v>210</v>
      </c>
      <c r="F170" s="5"/>
    </row>
    <row r="171" spans="1:5" ht="33" customHeight="1">
      <c r="A171" s="12" t="s">
        <v>56</v>
      </c>
      <c r="B171" s="8" t="s">
        <v>121</v>
      </c>
      <c r="C171" s="17">
        <v>200</v>
      </c>
      <c r="D171" s="8"/>
      <c r="E171" s="16">
        <f>E172</f>
        <v>210</v>
      </c>
    </row>
    <row r="172" spans="1:5" ht="21.75" customHeight="1">
      <c r="A172" s="12" t="s">
        <v>41</v>
      </c>
      <c r="B172" s="8" t="s">
        <v>121</v>
      </c>
      <c r="C172" s="9">
        <v>200</v>
      </c>
      <c r="D172" s="10" t="s">
        <v>24</v>
      </c>
      <c r="E172" s="16">
        <v>210</v>
      </c>
    </row>
    <row r="173" spans="1:5" ht="60" customHeight="1">
      <c r="A173" s="44" t="s">
        <v>223</v>
      </c>
      <c r="B173" s="8" t="s">
        <v>187</v>
      </c>
      <c r="C173" s="9"/>
      <c r="D173" s="10"/>
      <c r="E173" s="16">
        <f>E174</f>
        <v>2287.3</v>
      </c>
    </row>
    <row r="174" spans="1:5" ht="28.5" customHeight="1">
      <c r="A174" s="12" t="s">
        <v>56</v>
      </c>
      <c r="B174" s="8" t="s">
        <v>187</v>
      </c>
      <c r="C174" s="9">
        <v>200</v>
      </c>
      <c r="D174" s="10"/>
      <c r="E174" s="16">
        <f>E175</f>
        <v>2287.3</v>
      </c>
    </row>
    <row r="175" spans="1:5" ht="21.75" customHeight="1">
      <c r="A175" s="12" t="s">
        <v>43</v>
      </c>
      <c r="B175" s="8" t="s">
        <v>187</v>
      </c>
      <c r="C175" s="9">
        <v>200</v>
      </c>
      <c r="D175" s="10" t="s">
        <v>10</v>
      </c>
      <c r="E175" s="16">
        <v>2287.3</v>
      </c>
    </row>
    <row r="176" spans="1:5" ht="42.75" customHeight="1">
      <c r="A176" s="21" t="s">
        <v>213</v>
      </c>
      <c r="B176" s="8" t="s">
        <v>126</v>
      </c>
      <c r="C176" s="9"/>
      <c r="D176" s="10"/>
      <c r="E176" s="16">
        <f>E177+E179+E181+E183</f>
        <v>365</v>
      </c>
    </row>
    <row r="177" spans="1:5" ht="35.25" customHeight="1">
      <c r="A177" s="12" t="s">
        <v>56</v>
      </c>
      <c r="B177" s="10" t="s">
        <v>126</v>
      </c>
      <c r="C177" s="9">
        <v>200</v>
      </c>
      <c r="D177" s="10"/>
      <c r="E177" s="16">
        <f>E178</f>
        <v>120</v>
      </c>
    </row>
    <row r="178" spans="1:5" ht="15">
      <c r="A178" s="12" t="s">
        <v>41</v>
      </c>
      <c r="B178" s="10" t="s">
        <v>126</v>
      </c>
      <c r="C178" s="9">
        <v>200</v>
      </c>
      <c r="D178" s="10" t="s">
        <v>24</v>
      </c>
      <c r="E178" s="16">
        <v>120</v>
      </c>
    </row>
    <row r="179" spans="1:5" ht="34.5" customHeight="1">
      <c r="A179" s="12" t="s">
        <v>56</v>
      </c>
      <c r="B179" s="10" t="s">
        <v>126</v>
      </c>
      <c r="C179" s="9">
        <v>200</v>
      </c>
      <c r="D179" s="10"/>
      <c r="E179" s="16">
        <f>E180</f>
        <v>145</v>
      </c>
    </row>
    <row r="180" spans="1:5" ht="15">
      <c r="A180" s="12" t="s">
        <v>46</v>
      </c>
      <c r="B180" s="10" t="s">
        <v>126</v>
      </c>
      <c r="C180" s="9">
        <v>200</v>
      </c>
      <c r="D180" s="10" t="s">
        <v>13</v>
      </c>
      <c r="E180" s="16">
        <v>145</v>
      </c>
    </row>
    <row r="181" spans="1:5" ht="30">
      <c r="A181" s="12" t="s">
        <v>56</v>
      </c>
      <c r="B181" s="10" t="s">
        <v>126</v>
      </c>
      <c r="C181" s="9">
        <v>200</v>
      </c>
      <c r="D181" s="10"/>
      <c r="E181" s="16">
        <f>E182</f>
        <v>50</v>
      </c>
    </row>
    <row r="182" spans="1:5" ht="15">
      <c r="A182" s="12" t="s">
        <v>47</v>
      </c>
      <c r="B182" s="10" t="s">
        <v>126</v>
      </c>
      <c r="C182" s="9">
        <v>200</v>
      </c>
      <c r="D182" s="10" t="s">
        <v>26</v>
      </c>
      <c r="E182" s="16">
        <v>50</v>
      </c>
    </row>
    <row r="183" spans="1:5" ht="32.25" customHeight="1">
      <c r="A183" s="51" t="s">
        <v>156</v>
      </c>
      <c r="B183" s="10" t="s">
        <v>126</v>
      </c>
      <c r="C183" s="9">
        <v>600</v>
      </c>
      <c r="D183" s="10"/>
      <c r="E183" s="16">
        <f>E184</f>
        <v>50</v>
      </c>
    </row>
    <row r="184" spans="1:5" ht="19.5" customHeight="1">
      <c r="A184" s="12" t="s">
        <v>47</v>
      </c>
      <c r="B184" s="10" t="s">
        <v>126</v>
      </c>
      <c r="C184" s="9">
        <v>600</v>
      </c>
      <c r="D184" s="10" t="s">
        <v>26</v>
      </c>
      <c r="E184" s="16">
        <v>50</v>
      </c>
    </row>
    <row r="185" spans="1:5" ht="43.5" customHeight="1">
      <c r="A185" s="26" t="s">
        <v>188</v>
      </c>
      <c r="B185" s="25" t="s">
        <v>72</v>
      </c>
      <c r="C185" s="17"/>
      <c r="D185" s="8"/>
      <c r="E185" s="16">
        <f>E186+E188+E190</f>
        <v>1144</v>
      </c>
    </row>
    <row r="186" spans="1:5" ht="42.75" customHeight="1">
      <c r="A186" s="21" t="s">
        <v>87</v>
      </c>
      <c r="B186" s="25" t="s">
        <v>189</v>
      </c>
      <c r="C186" s="23">
        <v>600</v>
      </c>
      <c r="D186" s="8"/>
      <c r="E186" s="16">
        <f>SUM(E187)</f>
        <v>620</v>
      </c>
    </row>
    <row r="187" spans="1:5" ht="21.75" customHeight="1">
      <c r="A187" s="12" t="s">
        <v>46</v>
      </c>
      <c r="B187" s="25" t="s">
        <v>189</v>
      </c>
      <c r="C187" s="17">
        <v>600</v>
      </c>
      <c r="D187" s="8" t="s">
        <v>13</v>
      </c>
      <c r="E187" s="16">
        <v>620</v>
      </c>
    </row>
    <row r="188" spans="1:5" ht="27" customHeight="1">
      <c r="A188" s="21" t="s">
        <v>87</v>
      </c>
      <c r="B188" s="25" t="s">
        <v>189</v>
      </c>
      <c r="C188" s="17">
        <v>600</v>
      </c>
      <c r="D188" s="8"/>
      <c r="E188" s="16">
        <f>E189</f>
        <v>200</v>
      </c>
    </row>
    <row r="189" spans="1:5" ht="19.5" customHeight="1">
      <c r="A189" s="12" t="s">
        <v>47</v>
      </c>
      <c r="B189" s="25" t="s">
        <v>189</v>
      </c>
      <c r="C189" s="17">
        <v>600</v>
      </c>
      <c r="D189" s="8" t="s">
        <v>26</v>
      </c>
      <c r="E189" s="16">
        <v>200</v>
      </c>
    </row>
    <row r="190" spans="1:5" ht="29.25" customHeight="1">
      <c r="A190" s="12" t="s">
        <v>56</v>
      </c>
      <c r="B190" s="25" t="s">
        <v>189</v>
      </c>
      <c r="C190" s="17">
        <v>200</v>
      </c>
      <c r="D190" s="8"/>
      <c r="E190" s="16">
        <f>SUM(E191)</f>
        <v>324</v>
      </c>
    </row>
    <row r="191" spans="1:5" ht="18.75" customHeight="1">
      <c r="A191" s="12" t="s">
        <v>41</v>
      </c>
      <c r="B191" s="25" t="s">
        <v>189</v>
      </c>
      <c r="C191" s="17">
        <v>200</v>
      </c>
      <c r="D191" s="8" t="s">
        <v>24</v>
      </c>
      <c r="E191" s="16">
        <v>324</v>
      </c>
    </row>
    <row r="192" spans="1:5" ht="45">
      <c r="A192" s="44" t="s">
        <v>214</v>
      </c>
      <c r="B192" s="25" t="s">
        <v>114</v>
      </c>
      <c r="C192" s="17"/>
      <c r="D192" s="8"/>
      <c r="E192" s="16">
        <f>E193</f>
        <v>1887.2</v>
      </c>
    </row>
    <row r="193" spans="1:5" ht="45">
      <c r="A193" s="44" t="s">
        <v>215</v>
      </c>
      <c r="B193" s="25" t="s">
        <v>184</v>
      </c>
      <c r="C193" s="17"/>
      <c r="D193" s="8"/>
      <c r="E193" s="16">
        <f>E194</f>
        <v>1887.2</v>
      </c>
    </row>
    <row r="194" spans="1:5" ht="30">
      <c r="A194" s="12" t="s">
        <v>56</v>
      </c>
      <c r="B194" s="25" t="s">
        <v>184</v>
      </c>
      <c r="C194" s="17">
        <v>200</v>
      </c>
      <c r="D194" s="8"/>
      <c r="E194" s="16">
        <f>E195</f>
        <v>1887.2</v>
      </c>
    </row>
    <row r="195" spans="1:5" ht="15">
      <c r="A195" s="44" t="s">
        <v>52</v>
      </c>
      <c r="B195" s="25" t="s">
        <v>184</v>
      </c>
      <c r="C195" s="17">
        <v>200</v>
      </c>
      <c r="D195" s="8" t="s">
        <v>27</v>
      </c>
      <c r="E195" s="16">
        <v>1887.2</v>
      </c>
    </row>
    <row r="196" spans="1:5" ht="44.25" customHeight="1">
      <c r="A196" s="12" t="s">
        <v>183</v>
      </c>
      <c r="B196" s="10" t="s">
        <v>216</v>
      </c>
      <c r="C196" s="9"/>
      <c r="D196" s="8"/>
      <c r="E196" s="16">
        <f>SUM(E197)</f>
        <v>1584</v>
      </c>
    </row>
    <row r="197" spans="1:5" ht="37.5" customHeight="1">
      <c r="A197" s="12" t="s">
        <v>190</v>
      </c>
      <c r="B197" s="10" t="s">
        <v>216</v>
      </c>
      <c r="C197" s="9">
        <v>400</v>
      </c>
      <c r="D197" s="8"/>
      <c r="E197" s="16">
        <f>SUM(E198)</f>
        <v>1584</v>
      </c>
    </row>
    <row r="198" spans="1:7" ht="15">
      <c r="A198" s="12" t="s">
        <v>186</v>
      </c>
      <c r="B198" s="10" t="s">
        <v>216</v>
      </c>
      <c r="C198" s="9">
        <v>400</v>
      </c>
      <c r="D198" s="8" t="s">
        <v>185</v>
      </c>
      <c r="E198" s="16">
        <v>1584</v>
      </c>
      <c r="G198" s="5"/>
    </row>
    <row r="199" spans="1:5" ht="42" customHeight="1">
      <c r="A199" s="44" t="s">
        <v>191</v>
      </c>
      <c r="B199" s="10" t="s">
        <v>217</v>
      </c>
      <c r="C199" s="9"/>
      <c r="D199" s="8"/>
      <c r="E199" s="16">
        <f>E200+E202</f>
        <v>52.4</v>
      </c>
    </row>
    <row r="200" spans="1:5" ht="36.75" customHeight="1">
      <c r="A200" s="12" t="s">
        <v>56</v>
      </c>
      <c r="B200" s="10" t="s">
        <v>217</v>
      </c>
      <c r="C200" s="9">
        <v>200</v>
      </c>
      <c r="D200" s="8"/>
      <c r="E200" s="16">
        <f>SUM(E201)</f>
        <v>32.4</v>
      </c>
    </row>
    <row r="201" spans="1:5" ht="15">
      <c r="A201" s="12" t="s">
        <v>47</v>
      </c>
      <c r="B201" s="10" t="s">
        <v>217</v>
      </c>
      <c r="C201" s="9">
        <v>200</v>
      </c>
      <c r="D201" s="8" t="s">
        <v>26</v>
      </c>
      <c r="E201" s="16">
        <v>32.4</v>
      </c>
    </row>
    <row r="202" spans="1:5" ht="30">
      <c r="A202" s="12" t="s">
        <v>56</v>
      </c>
      <c r="B202" s="10" t="s">
        <v>217</v>
      </c>
      <c r="C202" s="9">
        <v>200</v>
      </c>
      <c r="D202" s="8"/>
      <c r="E202" s="16">
        <f>E203</f>
        <v>20</v>
      </c>
    </row>
    <row r="203" spans="1:5" ht="15">
      <c r="A203" s="12" t="s">
        <v>41</v>
      </c>
      <c r="B203" s="10" t="s">
        <v>217</v>
      </c>
      <c r="C203" s="9">
        <v>200</v>
      </c>
      <c r="D203" s="8" t="s">
        <v>24</v>
      </c>
      <c r="E203" s="16">
        <v>20</v>
      </c>
    </row>
    <row r="204" spans="1:7" ht="45">
      <c r="A204" s="44" t="s">
        <v>220</v>
      </c>
      <c r="B204" s="10" t="s">
        <v>221</v>
      </c>
      <c r="C204" s="46" t="s">
        <v>9</v>
      </c>
      <c r="D204" s="46"/>
      <c r="E204" s="55" t="s">
        <v>222</v>
      </c>
      <c r="F204" s="53"/>
      <c r="G204" s="54"/>
    </row>
    <row r="205" spans="1:5" ht="15">
      <c r="A205" s="12" t="s">
        <v>41</v>
      </c>
      <c r="B205" s="10" t="s">
        <v>221</v>
      </c>
      <c r="C205" s="9">
        <v>200</v>
      </c>
      <c r="D205" s="8" t="s">
        <v>24</v>
      </c>
      <c r="E205" s="16">
        <v>68.4</v>
      </c>
    </row>
    <row r="206" spans="1:6" ht="15" customHeight="1">
      <c r="A206" s="44" t="s">
        <v>38</v>
      </c>
      <c r="B206" s="46" t="s">
        <v>129</v>
      </c>
      <c r="C206" s="56"/>
      <c r="D206" s="57"/>
      <c r="E206" s="58">
        <f>E207+E210+E213+E218+E227+E236+E239+E248+E257+E259+E262+E299+E308+E317+E320+E324</f>
        <v>45709.100000000006</v>
      </c>
      <c r="F206" s="5"/>
    </row>
    <row r="207" spans="1:5" ht="33" customHeight="1">
      <c r="A207" s="44" t="s">
        <v>127</v>
      </c>
      <c r="B207" s="46" t="s">
        <v>130</v>
      </c>
      <c r="C207" s="56"/>
      <c r="D207" s="57"/>
      <c r="E207" s="63">
        <f>E208</f>
        <v>1907.4</v>
      </c>
    </row>
    <row r="208" spans="1:5" ht="43.5" customHeight="1">
      <c r="A208" s="51" t="s">
        <v>128</v>
      </c>
      <c r="B208" s="46" t="s">
        <v>130</v>
      </c>
      <c r="C208" s="56">
        <v>100</v>
      </c>
      <c r="D208" s="57"/>
      <c r="E208" s="58">
        <f>E209</f>
        <v>1907.4</v>
      </c>
    </row>
    <row r="209" spans="1:5" ht="47.25" customHeight="1">
      <c r="A209" s="44" t="s">
        <v>259</v>
      </c>
      <c r="B209" s="46" t="s">
        <v>130</v>
      </c>
      <c r="C209" s="56">
        <v>100</v>
      </c>
      <c r="D209" s="57" t="s">
        <v>36</v>
      </c>
      <c r="E209" s="58">
        <v>1907.4</v>
      </c>
    </row>
    <row r="210" spans="1:5" ht="42" customHeight="1">
      <c r="A210" s="44" t="s">
        <v>150</v>
      </c>
      <c r="B210" s="46" t="s">
        <v>168</v>
      </c>
      <c r="C210" s="56"/>
      <c r="D210" s="57"/>
      <c r="E210" s="58">
        <f>E212</f>
        <v>25.3</v>
      </c>
    </row>
    <row r="211" spans="1:5" ht="34.5" customHeight="1">
      <c r="A211" s="45" t="s">
        <v>83</v>
      </c>
      <c r="B211" s="46" t="s">
        <v>168</v>
      </c>
      <c r="C211" s="56">
        <v>200</v>
      </c>
      <c r="D211" s="57"/>
      <c r="E211" s="58">
        <f>E212</f>
        <v>25.3</v>
      </c>
    </row>
    <row r="212" spans="1:5" ht="60" customHeight="1">
      <c r="A212" s="44" t="s">
        <v>260</v>
      </c>
      <c r="B212" s="46" t="s">
        <v>168</v>
      </c>
      <c r="C212" s="56">
        <v>200</v>
      </c>
      <c r="D212" s="57" t="s">
        <v>39</v>
      </c>
      <c r="E212" s="58">
        <v>25.3</v>
      </c>
    </row>
    <row r="213" spans="1:5" ht="29.25" customHeight="1">
      <c r="A213" s="44" t="s">
        <v>225</v>
      </c>
      <c r="B213" s="46" t="s">
        <v>226</v>
      </c>
      <c r="C213" s="56"/>
      <c r="D213" s="57"/>
      <c r="E213" s="58">
        <f>E214+E216</f>
        <v>314.9</v>
      </c>
    </row>
    <row r="214" spans="1:5" ht="59.25" customHeight="1">
      <c r="A214" s="51" t="s">
        <v>128</v>
      </c>
      <c r="B214" s="46" t="s">
        <v>226</v>
      </c>
      <c r="C214" s="56">
        <v>100</v>
      </c>
      <c r="D214" s="57"/>
      <c r="E214" s="58">
        <f>E215</f>
        <v>309.9</v>
      </c>
    </row>
    <row r="215" spans="1:5" ht="51" customHeight="1">
      <c r="A215" s="59" t="s">
        <v>261</v>
      </c>
      <c r="B215" s="46" t="s">
        <v>226</v>
      </c>
      <c r="C215" s="56">
        <v>100</v>
      </c>
      <c r="D215" s="57" t="s">
        <v>39</v>
      </c>
      <c r="E215" s="58">
        <v>309.9</v>
      </c>
    </row>
    <row r="216" spans="1:5" ht="36" customHeight="1">
      <c r="A216" s="45" t="s">
        <v>227</v>
      </c>
      <c r="B216" s="46" t="s">
        <v>226</v>
      </c>
      <c r="C216" s="56">
        <v>200</v>
      </c>
      <c r="D216" s="57"/>
      <c r="E216" s="58">
        <f>E217</f>
        <v>5</v>
      </c>
    </row>
    <row r="217" spans="1:5" ht="54.75" customHeight="1">
      <c r="A217" s="59" t="s">
        <v>261</v>
      </c>
      <c r="B217" s="46" t="s">
        <v>226</v>
      </c>
      <c r="C217" s="56">
        <v>200</v>
      </c>
      <c r="D217" s="57" t="s">
        <v>39</v>
      </c>
      <c r="E217" s="58">
        <v>5</v>
      </c>
    </row>
    <row r="218" spans="1:5" ht="29.25" customHeight="1">
      <c r="A218" s="44" t="s">
        <v>158</v>
      </c>
      <c r="B218" s="46" t="s">
        <v>134</v>
      </c>
      <c r="C218" s="60"/>
      <c r="D218" s="46"/>
      <c r="E218" s="63">
        <f>E219+E221+E223+E225</f>
        <v>16898</v>
      </c>
    </row>
    <row r="219" spans="1:5" ht="60" customHeight="1">
      <c r="A219" s="51" t="s">
        <v>128</v>
      </c>
      <c r="B219" s="57" t="s">
        <v>134</v>
      </c>
      <c r="C219" s="56">
        <v>100</v>
      </c>
      <c r="D219" s="57"/>
      <c r="E219" s="58">
        <f>SUM(E220)</f>
        <v>15212.7</v>
      </c>
    </row>
    <row r="220" spans="1:5" ht="60" customHeight="1">
      <c r="A220" s="59" t="s">
        <v>40</v>
      </c>
      <c r="B220" s="57" t="s">
        <v>134</v>
      </c>
      <c r="C220" s="56">
        <v>100</v>
      </c>
      <c r="D220" s="46" t="s">
        <v>35</v>
      </c>
      <c r="E220" s="58">
        <v>15212.7</v>
      </c>
    </row>
    <row r="221" spans="1:5" ht="45.75" customHeight="1">
      <c r="A221" s="45" t="s">
        <v>227</v>
      </c>
      <c r="B221" s="57" t="s">
        <v>134</v>
      </c>
      <c r="C221" s="56">
        <v>200</v>
      </c>
      <c r="D221" s="57"/>
      <c r="E221" s="58">
        <f>E222</f>
        <v>1655.3</v>
      </c>
    </row>
    <row r="222" spans="1:5" ht="57.75" customHeight="1">
      <c r="A222" s="59" t="s">
        <v>40</v>
      </c>
      <c r="B222" s="57" t="s">
        <v>134</v>
      </c>
      <c r="C222" s="56">
        <v>200</v>
      </c>
      <c r="D222" s="57" t="s">
        <v>35</v>
      </c>
      <c r="E222" s="58">
        <v>1655.3</v>
      </c>
    </row>
    <row r="223" spans="1:5" ht="18.75" customHeight="1">
      <c r="A223" s="12" t="s">
        <v>11</v>
      </c>
      <c r="B223" s="10" t="s">
        <v>134</v>
      </c>
      <c r="C223" s="9" t="s">
        <v>12</v>
      </c>
      <c r="D223" s="10"/>
      <c r="E223" s="16">
        <f>E224</f>
        <v>22</v>
      </c>
    </row>
    <row r="224" spans="1:5" ht="55.5" customHeight="1">
      <c r="A224" s="12" t="s">
        <v>40</v>
      </c>
      <c r="B224" s="10" t="s">
        <v>134</v>
      </c>
      <c r="C224" s="9" t="s">
        <v>12</v>
      </c>
      <c r="D224" s="10" t="s">
        <v>35</v>
      </c>
      <c r="E224" s="16">
        <v>22</v>
      </c>
    </row>
    <row r="225" spans="1:5" ht="30.75" customHeight="1">
      <c r="A225" s="45" t="s">
        <v>227</v>
      </c>
      <c r="B225" s="10" t="s">
        <v>134</v>
      </c>
      <c r="C225" s="9">
        <v>200</v>
      </c>
      <c r="D225" s="10"/>
      <c r="E225" s="16">
        <f>E226</f>
        <v>8</v>
      </c>
    </row>
    <row r="226" spans="1:5" ht="34.5" customHeight="1">
      <c r="A226" s="12" t="s">
        <v>45</v>
      </c>
      <c r="B226" s="10" t="s">
        <v>134</v>
      </c>
      <c r="C226" s="9">
        <v>200</v>
      </c>
      <c r="D226" s="10" t="s">
        <v>17</v>
      </c>
      <c r="E226" s="16">
        <v>8</v>
      </c>
    </row>
    <row r="227" spans="1:5" ht="46.5" customHeight="1">
      <c r="A227" s="24" t="s">
        <v>159</v>
      </c>
      <c r="B227" s="14" t="s">
        <v>160</v>
      </c>
      <c r="C227" s="20"/>
      <c r="D227" s="20"/>
      <c r="E227" s="64">
        <f>E228+E230+E232+E234</f>
        <v>1766.0000000000002</v>
      </c>
    </row>
    <row r="228" spans="1:5" ht="58.5" customHeight="1">
      <c r="A228" s="21" t="s">
        <v>128</v>
      </c>
      <c r="B228" s="14" t="s">
        <v>160</v>
      </c>
      <c r="C228" s="9" t="s">
        <v>7</v>
      </c>
      <c r="D228" s="10"/>
      <c r="E228" s="16">
        <f>E229</f>
        <v>1342.4</v>
      </c>
    </row>
    <row r="229" spans="1:5" ht="22.5" customHeight="1">
      <c r="A229" s="12" t="s">
        <v>41</v>
      </c>
      <c r="B229" s="14" t="s">
        <v>160</v>
      </c>
      <c r="C229" s="9" t="s">
        <v>7</v>
      </c>
      <c r="D229" s="10" t="s">
        <v>24</v>
      </c>
      <c r="E229" s="16">
        <v>1342.4</v>
      </c>
    </row>
    <row r="230" spans="1:5" ht="28.5" customHeight="1">
      <c r="A230" s="45" t="s">
        <v>227</v>
      </c>
      <c r="B230" s="14" t="s">
        <v>160</v>
      </c>
      <c r="C230" s="9">
        <v>200</v>
      </c>
      <c r="D230" s="10"/>
      <c r="E230" s="16">
        <f>E231</f>
        <v>410.7</v>
      </c>
    </row>
    <row r="231" spans="1:5" ht="19.5" customHeight="1">
      <c r="A231" s="12" t="s">
        <v>41</v>
      </c>
      <c r="B231" s="14" t="s">
        <v>160</v>
      </c>
      <c r="C231" s="17">
        <v>200</v>
      </c>
      <c r="D231" s="8" t="s">
        <v>24</v>
      </c>
      <c r="E231" s="16">
        <v>410.7</v>
      </c>
    </row>
    <row r="232" spans="1:5" ht="21" customHeight="1">
      <c r="A232" s="22" t="s">
        <v>11</v>
      </c>
      <c r="B232" s="14" t="s">
        <v>160</v>
      </c>
      <c r="C232" s="17">
        <v>800</v>
      </c>
      <c r="D232" s="8"/>
      <c r="E232" s="16">
        <f>E233</f>
        <v>4.9</v>
      </c>
    </row>
    <row r="233" spans="1:5" ht="21.75" customHeight="1">
      <c r="A233" s="12" t="s">
        <v>41</v>
      </c>
      <c r="B233" s="14" t="s">
        <v>160</v>
      </c>
      <c r="C233" s="17">
        <v>800</v>
      </c>
      <c r="D233" s="8" t="s">
        <v>24</v>
      </c>
      <c r="E233" s="16">
        <v>4.9</v>
      </c>
    </row>
    <row r="234" spans="1:5" ht="34.5" customHeight="1">
      <c r="A234" s="45" t="s">
        <v>227</v>
      </c>
      <c r="B234" s="14" t="s">
        <v>160</v>
      </c>
      <c r="C234" s="9">
        <v>200</v>
      </c>
      <c r="D234" s="10"/>
      <c r="E234" s="16">
        <f>E235</f>
        <v>8</v>
      </c>
    </row>
    <row r="235" spans="1:5" ht="37.5" customHeight="1">
      <c r="A235" s="12" t="s">
        <v>45</v>
      </c>
      <c r="B235" s="14" t="s">
        <v>160</v>
      </c>
      <c r="C235" s="9">
        <v>200</v>
      </c>
      <c r="D235" s="10" t="s">
        <v>17</v>
      </c>
      <c r="E235" s="16">
        <v>8</v>
      </c>
    </row>
    <row r="236" spans="1:5" ht="49.5" customHeight="1">
      <c r="A236" s="7" t="s">
        <v>228</v>
      </c>
      <c r="B236" s="14" t="s">
        <v>229</v>
      </c>
      <c r="C236" s="9"/>
      <c r="D236" s="10"/>
      <c r="E236" s="47">
        <f>E237</f>
        <v>22.5</v>
      </c>
    </row>
    <row r="237" spans="1:5" ht="30.75" customHeight="1">
      <c r="A237" s="45" t="s">
        <v>227</v>
      </c>
      <c r="B237" s="14" t="s">
        <v>229</v>
      </c>
      <c r="C237" s="9">
        <v>200</v>
      </c>
      <c r="D237" s="10"/>
      <c r="E237" s="16">
        <f>E238</f>
        <v>22.5</v>
      </c>
    </row>
    <row r="238" spans="1:5" ht="18.75" customHeight="1">
      <c r="A238" s="44" t="s">
        <v>230</v>
      </c>
      <c r="B238" s="14" t="s">
        <v>229</v>
      </c>
      <c r="C238" s="9">
        <v>200</v>
      </c>
      <c r="D238" s="10" t="s">
        <v>231</v>
      </c>
      <c r="E238" s="16">
        <v>22.5</v>
      </c>
    </row>
    <row r="239" spans="1:5" ht="49.5" customHeight="1">
      <c r="A239" s="51" t="s">
        <v>224</v>
      </c>
      <c r="B239" s="46" t="s">
        <v>151</v>
      </c>
      <c r="C239" s="56"/>
      <c r="D239" s="57"/>
      <c r="E239" s="63">
        <f>E240+E242+E244+E246</f>
        <v>8156.4</v>
      </c>
    </row>
    <row r="240" spans="1:5" ht="57" customHeight="1">
      <c r="A240" s="51" t="s">
        <v>128</v>
      </c>
      <c r="B240" s="46" t="s">
        <v>151</v>
      </c>
      <c r="C240" s="56">
        <v>100</v>
      </c>
      <c r="D240" s="57"/>
      <c r="E240" s="58">
        <f>E241</f>
        <v>6699</v>
      </c>
    </row>
    <row r="241" spans="1:5" ht="46.5" customHeight="1">
      <c r="A241" s="59" t="s">
        <v>262</v>
      </c>
      <c r="B241" s="46" t="s">
        <v>151</v>
      </c>
      <c r="C241" s="56">
        <v>100</v>
      </c>
      <c r="D241" s="57" t="s">
        <v>30</v>
      </c>
      <c r="E241" s="58">
        <v>6699</v>
      </c>
    </row>
    <row r="242" spans="1:5" ht="36.75" customHeight="1">
      <c r="A242" s="45" t="s">
        <v>83</v>
      </c>
      <c r="B242" s="46" t="s">
        <v>151</v>
      </c>
      <c r="C242" s="56">
        <v>200</v>
      </c>
      <c r="D242" s="57"/>
      <c r="E242" s="58">
        <f>E243</f>
        <v>1432.9</v>
      </c>
    </row>
    <row r="243" spans="1:5" ht="43.5" customHeight="1">
      <c r="A243" s="59" t="s">
        <v>262</v>
      </c>
      <c r="B243" s="46" t="s">
        <v>151</v>
      </c>
      <c r="C243" s="56">
        <v>200</v>
      </c>
      <c r="D243" s="57" t="s">
        <v>30</v>
      </c>
      <c r="E243" s="58">
        <v>1432.9</v>
      </c>
    </row>
    <row r="244" spans="1:5" ht="22.5" customHeight="1">
      <c r="A244" s="45" t="s">
        <v>11</v>
      </c>
      <c r="B244" s="46" t="s">
        <v>151</v>
      </c>
      <c r="C244" s="56">
        <v>800</v>
      </c>
      <c r="D244" s="57"/>
      <c r="E244" s="58">
        <f>E245</f>
        <v>14</v>
      </c>
    </row>
    <row r="245" spans="1:5" ht="45" customHeight="1">
      <c r="A245" s="59" t="s">
        <v>262</v>
      </c>
      <c r="B245" s="46" t="s">
        <v>151</v>
      </c>
      <c r="C245" s="56">
        <v>800</v>
      </c>
      <c r="D245" s="57" t="s">
        <v>30</v>
      </c>
      <c r="E245" s="58">
        <v>14</v>
      </c>
    </row>
    <row r="246" spans="1:5" ht="33" customHeight="1">
      <c r="A246" s="45" t="s">
        <v>263</v>
      </c>
      <c r="B246" s="46" t="s">
        <v>151</v>
      </c>
      <c r="C246" s="56">
        <v>200</v>
      </c>
      <c r="D246" s="57"/>
      <c r="E246" s="58">
        <f>E247</f>
        <v>10.5</v>
      </c>
    </row>
    <row r="247" spans="1:5" ht="36.75" customHeight="1">
      <c r="A247" s="12" t="s">
        <v>45</v>
      </c>
      <c r="B247" s="46" t="s">
        <v>151</v>
      </c>
      <c r="C247" s="56">
        <v>200</v>
      </c>
      <c r="D247" s="57" t="s">
        <v>17</v>
      </c>
      <c r="E247" s="58">
        <v>10.5</v>
      </c>
    </row>
    <row r="248" spans="1:5" ht="32.25" customHeight="1">
      <c r="A248" s="44" t="s">
        <v>264</v>
      </c>
      <c r="B248" s="46" t="s">
        <v>155</v>
      </c>
      <c r="C248" s="56"/>
      <c r="D248" s="57"/>
      <c r="E248" s="58">
        <f>E249+E251+E253+E255</f>
        <v>1944.1000000000001</v>
      </c>
    </row>
    <row r="249" spans="1:5" ht="55.5" customHeight="1">
      <c r="A249" s="51" t="s">
        <v>128</v>
      </c>
      <c r="B249" s="46" t="s">
        <v>164</v>
      </c>
      <c r="C249" s="56">
        <v>100</v>
      </c>
      <c r="D249" s="57"/>
      <c r="E249" s="58">
        <f>E250</f>
        <v>1872</v>
      </c>
    </row>
    <row r="250" spans="1:5" ht="30.75" customHeight="1">
      <c r="A250" s="51" t="s">
        <v>265</v>
      </c>
      <c r="B250" s="46" t="s">
        <v>164</v>
      </c>
      <c r="C250" s="56">
        <v>100</v>
      </c>
      <c r="D250" s="57" t="s">
        <v>30</v>
      </c>
      <c r="E250" s="58">
        <v>1872</v>
      </c>
    </row>
    <row r="251" spans="1:5" ht="36.75" customHeight="1">
      <c r="A251" s="45" t="s">
        <v>263</v>
      </c>
      <c r="B251" s="46" t="s">
        <v>164</v>
      </c>
      <c r="C251" s="56">
        <v>200</v>
      </c>
      <c r="D251" s="57"/>
      <c r="E251" s="58">
        <f>E252</f>
        <v>60.4</v>
      </c>
    </row>
    <row r="252" spans="1:5" ht="29.25" customHeight="1">
      <c r="A252" s="51" t="s">
        <v>265</v>
      </c>
      <c r="B252" s="46" t="s">
        <v>164</v>
      </c>
      <c r="C252" s="56">
        <v>200</v>
      </c>
      <c r="D252" s="57" t="s">
        <v>30</v>
      </c>
      <c r="E252" s="58">
        <v>60.4</v>
      </c>
    </row>
    <row r="253" spans="1:5" ht="24.75" customHeight="1">
      <c r="A253" s="45" t="s">
        <v>11</v>
      </c>
      <c r="B253" s="46" t="s">
        <v>164</v>
      </c>
      <c r="C253" s="56">
        <v>800</v>
      </c>
      <c r="D253" s="57"/>
      <c r="E253" s="58">
        <f>E254</f>
        <v>0.2</v>
      </c>
    </row>
    <row r="254" spans="1:5" ht="28.5" customHeight="1">
      <c r="A254" s="51" t="s">
        <v>265</v>
      </c>
      <c r="B254" s="46" t="s">
        <v>164</v>
      </c>
      <c r="C254" s="56">
        <v>800</v>
      </c>
      <c r="D254" s="57" t="s">
        <v>30</v>
      </c>
      <c r="E254" s="58">
        <v>0.2</v>
      </c>
    </row>
    <row r="255" spans="1:5" ht="42.75" customHeight="1">
      <c r="A255" s="45" t="s">
        <v>263</v>
      </c>
      <c r="B255" s="46" t="s">
        <v>164</v>
      </c>
      <c r="C255" s="56">
        <v>200</v>
      </c>
      <c r="D255" s="57"/>
      <c r="E255" s="58">
        <f>E256</f>
        <v>11.5</v>
      </c>
    </row>
    <row r="256" spans="1:5" ht="30">
      <c r="A256" s="59" t="s">
        <v>45</v>
      </c>
      <c r="B256" s="46" t="s">
        <v>164</v>
      </c>
      <c r="C256" s="56">
        <v>200</v>
      </c>
      <c r="D256" s="57" t="s">
        <v>17</v>
      </c>
      <c r="E256" s="58">
        <v>11.5</v>
      </c>
    </row>
    <row r="257" spans="1:5" ht="32.25" customHeight="1">
      <c r="A257" s="59" t="s">
        <v>32</v>
      </c>
      <c r="B257" s="52" t="s">
        <v>162</v>
      </c>
      <c r="C257" s="56">
        <v>700</v>
      </c>
      <c r="D257" s="57"/>
      <c r="E257" s="58">
        <f>E258</f>
        <v>13.2</v>
      </c>
    </row>
    <row r="258" spans="1:5" ht="32.25" customHeight="1">
      <c r="A258" s="50" t="s">
        <v>54</v>
      </c>
      <c r="B258" s="52" t="s">
        <v>162</v>
      </c>
      <c r="C258" s="56">
        <v>700</v>
      </c>
      <c r="D258" s="57" t="s">
        <v>33</v>
      </c>
      <c r="E258" s="58">
        <v>13.2</v>
      </c>
    </row>
    <row r="259" spans="1:5" ht="19.5" customHeight="1">
      <c r="A259" s="22" t="s">
        <v>131</v>
      </c>
      <c r="B259" s="20" t="s">
        <v>132</v>
      </c>
      <c r="C259" s="9"/>
      <c r="D259" s="10"/>
      <c r="E259" s="47">
        <f>E260</f>
        <v>400</v>
      </c>
    </row>
    <row r="260" spans="1:5" ht="19.5" customHeight="1">
      <c r="A260" s="22" t="s">
        <v>11</v>
      </c>
      <c r="B260" s="20" t="s">
        <v>132</v>
      </c>
      <c r="C260" s="9">
        <v>800</v>
      </c>
      <c r="D260" s="10"/>
      <c r="E260" s="16">
        <f>E261</f>
        <v>400</v>
      </c>
    </row>
    <row r="261" spans="1:5" ht="21" customHeight="1">
      <c r="A261" s="24" t="s">
        <v>133</v>
      </c>
      <c r="B261" s="20" t="s">
        <v>132</v>
      </c>
      <c r="C261" s="9">
        <v>800</v>
      </c>
      <c r="D261" s="10" t="s">
        <v>31</v>
      </c>
      <c r="E261" s="16">
        <v>400</v>
      </c>
    </row>
    <row r="262" spans="1:5" ht="15">
      <c r="A262" s="45" t="s">
        <v>232</v>
      </c>
      <c r="B262" s="14"/>
      <c r="C262" s="17"/>
      <c r="D262" s="8"/>
      <c r="E262" s="47">
        <f>E263+E268+E273+E278+E283+E288+E291+E296</f>
        <v>3067.5</v>
      </c>
    </row>
    <row r="263" spans="1:5" ht="75">
      <c r="A263" s="21" t="s">
        <v>144</v>
      </c>
      <c r="B263" s="14" t="s">
        <v>145</v>
      </c>
      <c r="C263" s="9"/>
      <c r="D263" s="8"/>
      <c r="E263" s="47">
        <f>E264+E266</f>
        <v>291</v>
      </c>
    </row>
    <row r="264" spans="1:8" ht="55.5" customHeight="1">
      <c r="A264" s="21" t="s">
        <v>128</v>
      </c>
      <c r="B264" s="14" t="s">
        <v>145</v>
      </c>
      <c r="C264" s="9">
        <v>100</v>
      </c>
      <c r="D264" s="8"/>
      <c r="E264" s="16">
        <f>E265</f>
        <v>277.1</v>
      </c>
      <c r="H264" s="5"/>
    </row>
    <row r="265" spans="1:5" ht="15">
      <c r="A265" s="12" t="s">
        <v>49</v>
      </c>
      <c r="B265" s="14" t="s">
        <v>145</v>
      </c>
      <c r="C265" s="9">
        <v>100</v>
      </c>
      <c r="D265" s="8" t="s">
        <v>20</v>
      </c>
      <c r="E265" s="16">
        <v>277.1</v>
      </c>
    </row>
    <row r="266" spans="1:5" ht="30">
      <c r="A266" s="45" t="s">
        <v>263</v>
      </c>
      <c r="B266" s="14" t="s">
        <v>145</v>
      </c>
      <c r="C266" s="9">
        <v>200</v>
      </c>
      <c r="D266" s="8"/>
      <c r="E266" s="16">
        <f>E267</f>
        <v>13.9</v>
      </c>
    </row>
    <row r="267" spans="1:5" ht="15">
      <c r="A267" s="12" t="s">
        <v>49</v>
      </c>
      <c r="B267" s="14" t="s">
        <v>145</v>
      </c>
      <c r="C267" s="9">
        <v>200</v>
      </c>
      <c r="D267" s="8" t="s">
        <v>20</v>
      </c>
      <c r="E267" s="16">
        <v>13.9</v>
      </c>
    </row>
    <row r="268" spans="1:5" ht="30">
      <c r="A268" s="24" t="s">
        <v>146</v>
      </c>
      <c r="B268" s="14" t="s">
        <v>147</v>
      </c>
      <c r="C268" s="9"/>
      <c r="D268" s="8"/>
      <c r="E268" s="47">
        <f>E269+E271</f>
        <v>281.2</v>
      </c>
    </row>
    <row r="269" spans="1:5" ht="30">
      <c r="A269" s="45" t="s">
        <v>263</v>
      </c>
      <c r="B269" s="14" t="s">
        <v>147</v>
      </c>
      <c r="C269" s="9">
        <v>200</v>
      </c>
      <c r="D269" s="8"/>
      <c r="E269" s="16">
        <f>E270</f>
        <v>4.9</v>
      </c>
    </row>
    <row r="270" spans="1:5" ht="15">
      <c r="A270" s="12" t="s">
        <v>49</v>
      </c>
      <c r="B270" s="14" t="s">
        <v>147</v>
      </c>
      <c r="C270" s="9">
        <v>200</v>
      </c>
      <c r="D270" s="8" t="s">
        <v>19</v>
      </c>
      <c r="E270" s="16">
        <v>4.9</v>
      </c>
    </row>
    <row r="271" spans="1:5" ht="15">
      <c r="A271" s="12" t="s">
        <v>14</v>
      </c>
      <c r="B271" s="14" t="s">
        <v>147</v>
      </c>
      <c r="C271" s="9">
        <v>300</v>
      </c>
      <c r="D271" s="8"/>
      <c r="E271" s="16">
        <f>E272</f>
        <v>276.3</v>
      </c>
    </row>
    <row r="272" spans="1:5" ht="15">
      <c r="A272" s="12" t="s">
        <v>49</v>
      </c>
      <c r="B272" s="14" t="s">
        <v>147</v>
      </c>
      <c r="C272" s="9">
        <v>300</v>
      </c>
      <c r="D272" s="8" t="s">
        <v>19</v>
      </c>
      <c r="E272" s="16">
        <v>276.3</v>
      </c>
    </row>
    <row r="273" spans="1:5" ht="72" customHeight="1">
      <c r="A273" s="21" t="s">
        <v>165</v>
      </c>
      <c r="B273" s="14" t="s">
        <v>148</v>
      </c>
      <c r="C273" s="9"/>
      <c r="D273" s="8"/>
      <c r="E273" s="47">
        <f>E274+E276</f>
        <v>609.6999999999999</v>
      </c>
    </row>
    <row r="274" spans="1:5" ht="61.5" customHeight="1">
      <c r="A274" s="21" t="s">
        <v>128</v>
      </c>
      <c r="B274" s="14" t="s">
        <v>148</v>
      </c>
      <c r="C274" s="9">
        <v>100</v>
      </c>
      <c r="D274" s="8"/>
      <c r="E274" s="16">
        <f>E275</f>
        <v>555.3</v>
      </c>
    </row>
    <row r="275" spans="1:5" ht="15">
      <c r="A275" s="12" t="s">
        <v>51</v>
      </c>
      <c r="B275" s="14" t="s">
        <v>148</v>
      </c>
      <c r="C275" s="9">
        <v>100</v>
      </c>
      <c r="D275" s="8" t="s">
        <v>20</v>
      </c>
      <c r="E275" s="16">
        <v>555.3</v>
      </c>
    </row>
    <row r="276" spans="1:5" ht="30">
      <c r="A276" s="45" t="s">
        <v>263</v>
      </c>
      <c r="B276" s="14" t="s">
        <v>148</v>
      </c>
      <c r="C276" s="9">
        <v>200</v>
      </c>
      <c r="D276" s="8"/>
      <c r="E276" s="16">
        <f>E277</f>
        <v>54.4</v>
      </c>
    </row>
    <row r="277" spans="1:5" ht="15">
      <c r="A277" s="12" t="s">
        <v>51</v>
      </c>
      <c r="B277" s="14" t="s">
        <v>148</v>
      </c>
      <c r="C277" s="9">
        <v>200</v>
      </c>
      <c r="D277" s="8" t="s">
        <v>20</v>
      </c>
      <c r="E277" s="16">
        <v>54.4</v>
      </c>
    </row>
    <row r="278" spans="1:5" ht="57" customHeight="1">
      <c r="A278" s="24" t="s">
        <v>166</v>
      </c>
      <c r="B278" s="20" t="s">
        <v>135</v>
      </c>
      <c r="C278" s="9"/>
      <c r="D278" s="10"/>
      <c r="E278" s="47">
        <f>E279+E281</f>
        <v>494.5</v>
      </c>
    </row>
    <row r="279" spans="1:5" ht="60" customHeight="1">
      <c r="A279" s="21" t="s">
        <v>128</v>
      </c>
      <c r="B279" s="20" t="s">
        <v>135</v>
      </c>
      <c r="C279" s="9" t="s">
        <v>7</v>
      </c>
      <c r="D279" s="10"/>
      <c r="E279" s="16">
        <f>E280</f>
        <v>410.4</v>
      </c>
    </row>
    <row r="280" spans="1:5" ht="15.75" customHeight="1">
      <c r="A280" s="12" t="s">
        <v>41</v>
      </c>
      <c r="B280" s="20" t="s">
        <v>135</v>
      </c>
      <c r="C280" s="29">
        <v>100</v>
      </c>
      <c r="D280" s="8" t="s">
        <v>24</v>
      </c>
      <c r="E280" s="16">
        <v>410.4</v>
      </c>
    </row>
    <row r="281" spans="1:5" ht="30">
      <c r="A281" s="45" t="s">
        <v>263</v>
      </c>
      <c r="B281" s="20" t="s">
        <v>135</v>
      </c>
      <c r="C281" s="9">
        <v>200</v>
      </c>
      <c r="D281" s="10"/>
      <c r="E281" s="16">
        <f>E282</f>
        <v>84.1</v>
      </c>
    </row>
    <row r="282" spans="1:5" ht="15" customHeight="1">
      <c r="A282" s="12" t="s">
        <v>41</v>
      </c>
      <c r="B282" s="20" t="s">
        <v>135</v>
      </c>
      <c r="C282" s="9">
        <v>200</v>
      </c>
      <c r="D282" s="8" t="s">
        <v>24</v>
      </c>
      <c r="E282" s="16">
        <v>84.1</v>
      </c>
    </row>
    <row r="283" spans="1:5" ht="31.5" customHeight="1">
      <c r="A283" s="24" t="s">
        <v>136</v>
      </c>
      <c r="B283" s="20" t="s">
        <v>137</v>
      </c>
      <c r="C283" s="9"/>
      <c r="D283" s="10"/>
      <c r="E283" s="47">
        <f>E284+E286</f>
        <v>605.2</v>
      </c>
    </row>
    <row r="284" spans="1:5" ht="59.25" customHeight="1">
      <c r="A284" s="21" t="s">
        <v>128</v>
      </c>
      <c r="B284" s="20" t="s">
        <v>137</v>
      </c>
      <c r="C284" s="9" t="s">
        <v>7</v>
      </c>
      <c r="D284" s="10"/>
      <c r="E284" s="16">
        <f>E285</f>
        <v>554.2</v>
      </c>
    </row>
    <row r="285" spans="1:5" ht="23.25" customHeight="1">
      <c r="A285" s="12" t="s">
        <v>41</v>
      </c>
      <c r="B285" s="20" t="s">
        <v>137</v>
      </c>
      <c r="C285" s="9" t="s">
        <v>7</v>
      </c>
      <c r="D285" s="8" t="s">
        <v>24</v>
      </c>
      <c r="E285" s="16">
        <v>554.2</v>
      </c>
    </row>
    <row r="286" spans="1:5" ht="30">
      <c r="A286" s="45" t="s">
        <v>263</v>
      </c>
      <c r="B286" s="20" t="s">
        <v>137</v>
      </c>
      <c r="C286" s="9">
        <v>200</v>
      </c>
      <c r="D286" s="8"/>
      <c r="E286" s="16">
        <f>E287</f>
        <v>51</v>
      </c>
    </row>
    <row r="287" spans="1:5" ht="18" customHeight="1">
      <c r="A287" s="12" t="s">
        <v>41</v>
      </c>
      <c r="B287" s="20" t="s">
        <v>137</v>
      </c>
      <c r="C287" s="9">
        <v>200</v>
      </c>
      <c r="D287" s="8" t="s">
        <v>24</v>
      </c>
      <c r="E287" s="16">
        <v>51</v>
      </c>
    </row>
    <row r="288" spans="1:5" ht="48.75" customHeight="1">
      <c r="A288" s="28" t="s">
        <v>153</v>
      </c>
      <c r="B288" s="27" t="s">
        <v>154</v>
      </c>
      <c r="C288" s="9"/>
      <c r="D288" s="8"/>
      <c r="E288" s="47">
        <f>E289</f>
        <v>180</v>
      </c>
    </row>
    <row r="289" spans="1:5" ht="33" customHeight="1">
      <c r="A289" s="45" t="s">
        <v>263</v>
      </c>
      <c r="B289" s="27" t="s">
        <v>154</v>
      </c>
      <c r="C289" s="9">
        <v>200</v>
      </c>
      <c r="D289" s="8"/>
      <c r="E289" s="16">
        <f>E290</f>
        <v>180</v>
      </c>
    </row>
    <row r="290" spans="1:5" ht="18" customHeight="1">
      <c r="A290" s="28" t="s">
        <v>42</v>
      </c>
      <c r="B290" s="27" t="s">
        <v>154</v>
      </c>
      <c r="C290" s="9">
        <v>200</v>
      </c>
      <c r="D290" s="8" t="s">
        <v>29</v>
      </c>
      <c r="E290" s="16">
        <v>180</v>
      </c>
    </row>
    <row r="291" spans="1:5" ht="45" customHeight="1">
      <c r="A291" s="24" t="s">
        <v>140</v>
      </c>
      <c r="B291" s="20" t="s">
        <v>141</v>
      </c>
      <c r="C291" s="9"/>
      <c r="D291" s="10"/>
      <c r="E291" s="47">
        <f>E292+E294</f>
        <v>605.2</v>
      </c>
    </row>
    <row r="292" spans="1:5" ht="59.25" customHeight="1">
      <c r="A292" s="21" t="s">
        <v>128</v>
      </c>
      <c r="B292" s="20" t="s">
        <v>141</v>
      </c>
      <c r="C292" s="9">
        <v>100</v>
      </c>
      <c r="D292" s="10"/>
      <c r="E292" s="16">
        <f>E293</f>
        <v>554.2</v>
      </c>
    </row>
    <row r="293" spans="1:5" ht="19.5" customHeight="1">
      <c r="A293" s="12" t="s">
        <v>41</v>
      </c>
      <c r="B293" s="20" t="s">
        <v>141</v>
      </c>
      <c r="C293" s="9">
        <v>100</v>
      </c>
      <c r="D293" s="8" t="s">
        <v>24</v>
      </c>
      <c r="E293" s="16">
        <v>554.2</v>
      </c>
    </row>
    <row r="294" spans="1:5" ht="30">
      <c r="A294" s="12" t="s">
        <v>56</v>
      </c>
      <c r="B294" s="20" t="s">
        <v>141</v>
      </c>
      <c r="C294" s="9">
        <v>200</v>
      </c>
      <c r="D294" s="10"/>
      <c r="E294" s="16">
        <f>E295</f>
        <v>51</v>
      </c>
    </row>
    <row r="295" spans="1:5" ht="20.25" customHeight="1">
      <c r="A295" s="12" t="s">
        <v>41</v>
      </c>
      <c r="B295" s="20" t="s">
        <v>141</v>
      </c>
      <c r="C295" s="9" t="s">
        <v>9</v>
      </c>
      <c r="D295" s="10" t="s">
        <v>24</v>
      </c>
      <c r="E295" s="16">
        <v>51</v>
      </c>
    </row>
    <row r="296" spans="1:5" ht="101.25" customHeight="1">
      <c r="A296" s="42" t="s">
        <v>138</v>
      </c>
      <c r="B296" s="20" t="s">
        <v>139</v>
      </c>
      <c r="C296" s="9"/>
      <c r="D296" s="10"/>
      <c r="E296" s="47">
        <f>E297</f>
        <v>0.7</v>
      </c>
    </row>
    <row r="297" spans="1:5" ht="30">
      <c r="A297" s="12" t="s">
        <v>56</v>
      </c>
      <c r="B297" s="20" t="s">
        <v>139</v>
      </c>
      <c r="C297" s="9">
        <v>200</v>
      </c>
      <c r="D297" s="10"/>
      <c r="E297" s="16">
        <f>E298</f>
        <v>0.7</v>
      </c>
    </row>
    <row r="298" spans="1:5" ht="15">
      <c r="A298" s="12" t="s">
        <v>41</v>
      </c>
      <c r="B298" s="20" t="s">
        <v>139</v>
      </c>
      <c r="C298" s="17">
        <v>200</v>
      </c>
      <c r="D298" s="8" t="s">
        <v>24</v>
      </c>
      <c r="E298" s="16">
        <v>0.7</v>
      </c>
    </row>
    <row r="299" spans="1:5" ht="30">
      <c r="A299" s="44" t="s">
        <v>233</v>
      </c>
      <c r="B299" s="20" t="s">
        <v>237</v>
      </c>
      <c r="C299" s="17"/>
      <c r="D299" s="8"/>
      <c r="E299" s="47">
        <f>E300+E302+E304+E306</f>
        <v>4891</v>
      </c>
    </row>
    <row r="300" spans="1:5" ht="46.5" customHeight="1">
      <c r="A300" s="45" t="s">
        <v>234</v>
      </c>
      <c r="B300" s="20" t="s">
        <v>236</v>
      </c>
      <c r="C300" s="17">
        <v>100</v>
      </c>
      <c r="D300" s="8"/>
      <c r="E300" s="16">
        <f>E301</f>
        <v>4786</v>
      </c>
    </row>
    <row r="301" spans="1:5" ht="15">
      <c r="A301" s="44" t="s">
        <v>238</v>
      </c>
      <c r="B301" s="20" t="s">
        <v>236</v>
      </c>
      <c r="C301" s="17">
        <v>100</v>
      </c>
      <c r="D301" s="8" t="s">
        <v>24</v>
      </c>
      <c r="E301" s="16">
        <v>4786</v>
      </c>
    </row>
    <row r="302" spans="1:5" ht="30">
      <c r="A302" s="45" t="s">
        <v>56</v>
      </c>
      <c r="B302" s="20" t="s">
        <v>236</v>
      </c>
      <c r="C302" s="17">
        <v>200</v>
      </c>
      <c r="D302" s="8"/>
      <c r="E302" s="16">
        <f>E303</f>
        <v>99.1</v>
      </c>
    </row>
    <row r="303" spans="1:5" ht="15">
      <c r="A303" s="44" t="s">
        <v>238</v>
      </c>
      <c r="B303" s="20" t="s">
        <v>236</v>
      </c>
      <c r="C303" s="17">
        <v>200</v>
      </c>
      <c r="D303" s="8" t="s">
        <v>24</v>
      </c>
      <c r="E303" s="16">
        <v>99.1</v>
      </c>
    </row>
    <row r="304" spans="1:5" ht="15">
      <c r="A304" s="22" t="s">
        <v>11</v>
      </c>
      <c r="B304" s="20" t="s">
        <v>236</v>
      </c>
      <c r="C304" s="17">
        <v>800</v>
      </c>
      <c r="D304" s="8"/>
      <c r="E304" s="16">
        <f>E305</f>
        <v>1.7</v>
      </c>
    </row>
    <row r="305" spans="1:5" ht="15">
      <c r="A305" s="44" t="s">
        <v>238</v>
      </c>
      <c r="B305" s="20" t="s">
        <v>236</v>
      </c>
      <c r="C305" s="17">
        <v>800</v>
      </c>
      <c r="D305" s="8" t="s">
        <v>24</v>
      </c>
      <c r="E305" s="16">
        <v>1.7</v>
      </c>
    </row>
    <row r="306" spans="1:5" ht="30">
      <c r="A306" s="45" t="s">
        <v>56</v>
      </c>
      <c r="B306" s="20" t="s">
        <v>236</v>
      </c>
      <c r="C306" s="17">
        <v>200</v>
      </c>
      <c r="D306" s="8"/>
      <c r="E306" s="16">
        <f>E307</f>
        <v>4.2</v>
      </c>
    </row>
    <row r="307" spans="1:5" ht="30">
      <c r="A307" s="45" t="s">
        <v>235</v>
      </c>
      <c r="B307" s="20" t="s">
        <v>236</v>
      </c>
      <c r="C307" s="17">
        <v>200</v>
      </c>
      <c r="D307" s="8" t="s">
        <v>17</v>
      </c>
      <c r="E307" s="16">
        <v>4.2</v>
      </c>
    </row>
    <row r="308" spans="1:5" ht="30">
      <c r="A308" s="45" t="s">
        <v>239</v>
      </c>
      <c r="B308" s="46" t="s">
        <v>241</v>
      </c>
      <c r="C308" s="65"/>
      <c r="D308" s="66"/>
      <c r="E308" s="47">
        <f>E309+E311+E313+E315</f>
        <v>1453</v>
      </c>
    </row>
    <row r="309" spans="1:5" ht="45">
      <c r="A309" s="45" t="s">
        <v>234</v>
      </c>
      <c r="B309" s="46" t="s">
        <v>240</v>
      </c>
      <c r="C309" s="52" t="s">
        <v>7</v>
      </c>
      <c r="D309" s="8"/>
      <c r="E309" s="16">
        <f>E310</f>
        <v>1362.5</v>
      </c>
    </row>
    <row r="310" spans="1:5" ht="15">
      <c r="A310" s="44" t="s">
        <v>238</v>
      </c>
      <c r="B310" s="46" t="s">
        <v>240</v>
      </c>
      <c r="C310" s="52" t="s">
        <v>7</v>
      </c>
      <c r="D310" s="8" t="s">
        <v>24</v>
      </c>
      <c r="E310" s="16">
        <v>1362.5</v>
      </c>
    </row>
    <row r="311" spans="1:5" ht="30">
      <c r="A311" s="45" t="s">
        <v>56</v>
      </c>
      <c r="B311" s="46" t="s">
        <v>240</v>
      </c>
      <c r="C311" s="52" t="s">
        <v>9</v>
      </c>
      <c r="D311" s="8"/>
      <c r="E311" s="16">
        <f>E312</f>
        <v>62.5</v>
      </c>
    </row>
    <row r="312" spans="1:5" ht="15">
      <c r="A312" s="44" t="s">
        <v>238</v>
      </c>
      <c r="B312" s="46" t="s">
        <v>240</v>
      </c>
      <c r="C312" s="52" t="s">
        <v>9</v>
      </c>
      <c r="D312" s="8" t="s">
        <v>24</v>
      </c>
      <c r="E312" s="16">
        <v>62.5</v>
      </c>
    </row>
    <row r="313" spans="1:5" ht="15">
      <c r="A313" s="22" t="s">
        <v>11</v>
      </c>
      <c r="B313" s="46" t="s">
        <v>240</v>
      </c>
      <c r="C313" s="52" t="s">
        <v>12</v>
      </c>
      <c r="D313" s="8"/>
      <c r="E313" s="16">
        <f>E314</f>
        <v>1</v>
      </c>
    </row>
    <row r="314" spans="1:5" ht="15">
      <c r="A314" s="44" t="s">
        <v>238</v>
      </c>
      <c r="B314" s="46" t="s">
        <v>240</v>
      </c>
      <c r="C314" s="52" t="s">
        <v>12</v>
      </c>
      <c r="D314" s="8" t="s">
        <v>24</v>
      </c>
      <c r="E314" s="16">
        <v>1</v>
      </c>
    </row>
    <row r="315" spans="1:5" ht="30">
      <c r="A315" s="45" t="s">
        <v>56</v>
      </c>
      <c r="B315" s="46" t="s">
        <v>240</v>
      </c>
      <c r="C315" s="52" t="s">
        <v>9</v>
      </c>
      <c r="D315" s="8"/>
      <c r="E315" s="16">
        <f>E316</f>
        <v>27</v>
      </c>
    </row>
    <row r="316" spans="1:5" ht="30">
      <c r="A316" s="45" t="s">
        <v>235</v>
      </c>
      <c r="B316" s="46" t="s">
        <v>240</v>
      </c>
      <c r="C316" s="52" t="s">
        <v>9</v>
      </c>
      <c r="D316" s="8" t="s">
        <v>17</v>
      </c>
      <c r="E316" s="16">
        <v>27</v>
      </c>
    </row>
    <row r="317" spans="1:5" ht="30">
      <c r="A317" s="45" t="s">
        <v>246</v>
      </c>
      <c r="B317" s="62" t="s">
        <v>248</v>
      </c>
      <c r="C317" s="52"/>
      <c r="D317" s="66"/>
      <c r="E317" s="47">
        <f>E318</f>
        <v>58.8</v>
      </c>
    </row>
    <row r="318" spans="1:5" ht="30">
      <c r="A318" s="45" t="s">
        <v>56</v>
      </c>
      <c r="B318" s="62" t="s">
        <v>248</v>
      </c>
      <c r="C318" s="52" t="s">
        <v>9</v>
      </c>
      <c r="D318" s="8"/>
      <c r="E318" s="16">
        <f>E319</f>
        <v>58.8</v>
      </c>
    </row>
    <row r="319" spans="1:5" ht="15">
      <c r="A319" s="61" t="s">
        <v>247</v>
      </c>
      <c r="B319" s="62" t="s">
        <v>248</v>
      </c>
      <c r="C319" s="52" t="s">
        <v>9</v>
      </c>
      <c r="D319" s="8" t="s">
        <v>249</v>
      </c>
      <c r="E319" s="16">
        <v>58.8</v>
      </c>
    </row>
    <row r="320" spans="1:5" ht="30">
      <c r="A320" s="37" t="s">
        <v>169</v>
      </c>
      <c r="B320" s="25" t="s">
        <v>170</v>
      </c>
      <c r="C320" s="17"/>
      <c r="D320" s="8"/>
      <c r="E320" s="47">
        <f>SUM(E322)</f>
        <v>2979</v>
      </c>
    </row>
    <row r="321" spans="1:5" ht="45.75" customHeight="1">
      <c r="A321" s="7" t="s">
        <v>142</v>
      </c>
      <c r="B321" s="20" t="s">
        <v>143</v>
      </c>
      <c r="C321" s="9"/>
      <c r="D321" s="10"/>
      <c r="E321" s="16">
        <f>E322</f>
        <v>2979</v>
      </c>
    </row>
    <row r="322" spans="1:5" ht="15.75" customHeight="1">
      <c r="A322" s="12" t="s">
        <v>14</v>
      </c>
      <c r="B322" s="20" t="s">
        <v>143</v>
      </c>
      <c r="C322" s="9">
        <v>300</v>
      </c>
      <c r="D322" s="10"/>
      <c r="E322" s="16">
        <f>E323</f>
        <v>2979</v>
      </c>
    </row>
    <row r="323" spans="1:5" ht="22.5" customHeight="1">
      <c r="A323" s="12" t="s">
        <v>48</v>
      </c>
      <c r="B323" s="20" t="s">
        <v>143</v>
      </c>
      <c r="C323" s="17">
        <v>300</v>
      </c>
      <c r="D323" s="8" t="s">
        <v>21</v>
      </c>
      <c r="E323" s="16">
        <v>2979</v>
      </c>
    </row>
    <row r="324" spans="1:7" ht="30">
      <c r="A324" s="24" t="s">
        <v>252</v>
      </c>
      <c r="B324" s="20" t="s">
        <v>149</v>
      </c>
      <c r="C324" s="9"/>
      <c r="D324" s="10"/>
      <c r="E324" s="47">
        <f>E325+E327+E329</f>
        <v>1812</v>
      </c>
      <c r="G324" s="5"/>
    </row>
    <row r="325" spans="1:5" ht="57.75" customHeight="1">
      <c r="A325" s="21" t="s">
        <v>128</v>
      </c>
      <c r="B325" s="20" t="s">
        <v>149</v>
      </c>
      <c r="C325" s="9">
        <v>100</v>
      </c>
      <c r="D325" s="10"/>
      <c r="E325" s="16">
        <f>E326</f>
        <v>1104</v>
      </c>
    </row>
    <row r="326" spans="1:5" ht="17.25" customHeight="1">
      <c r="A326" s="12" t="s">
        <v>53</v>
      </c>
      <c r="B326" s="20" t="s">
        <v>149</v>
      </c>
      <c r="C326" s="9">
        <v>100</v>
      </c>
      <c r="D326" s="10" t="s">
        <v>28</v>
      </c>
      <c r="E326" s="16">
        <v>1104</v>
      </c>
    </row>
    <row r="327" spans="1:5" ht="30">
      <c r="A327" s="12" t="s">
        <v>56</v>
      </c>
      <c r="B327" s="20" t="s">
        <v>149</v>
      </c>
      <c r="C327" s="9" t="s">
        <v>9</v>
      </c>
      <c r="D327" s="10"/>
      <c r="E327" s="16">
        <f>E328</f>
        <v>707.9</v>
      </c>
    </row>
    <row r="328" spans="1:5" ht="21" customHeight="1">
      <c r="A328" s="12" t="s">
        <v>53</v>
      </c>
      <c r="B328" s="20" t="s">
        <v>149</v>
      </c>
      <c r="C328" s="9" t="s">
        <v>9</v>
      </c>
      <c r="D328" s="10" t="s">
        <v>28</v>
      </c>
      <c r="E328" s="16">
        <v>707.9</v>
      </c>
    </row>
    <row r="329" spans="1:5" ht="17.25" customHeight="1">
      <c r="A329" s="22" t="s">
        <v>11</v>
      </c>
      <c r="B329" s="20" t="s">
        <v>149</v>
      </c>
      <c r="C329" s="9">
        <v>800</v>
      </c>
      <c r="D329" s="10"/>
      <c r="E329" s="16">
        <f>SUM(E330)</f>
        <v>0.1</v>
      </c>
    </row>
    <row r="330" spans="1:5" ht="20.25" customHeight="1">
      <c r="A330" s="12" t="s">
        <v>53</v>
      </c>
      <c r="B330" s="20" t="s">
        <v>149</v>
      </c>
      <c r="C330" s="9">
        <v>800</v>
      </c>
      <c r="D330" s="10" t="s">
        <v>28</v>
      </c>
      <c r="E330" s="16">
        <v>0.1</v>
      </c>
    </row>
  </sheetData>
  <sheetProtection autoFilter="0"/>
  <autoFilter ref="A5:E330"/>
  <mergeCells count="4">
    <mergeCell ref="D4:E4"/>
    <mergeCell ref="C2:F2"/>
    <mergeCell ref="A3:E3"/>
    <mergeCell ref="B1:E1"/>
  </mergeCells>
  <printOptions/>
  <pageMargins left="1.1811023622047245" right="0.5905511811023623" top="0.5905511811023623" bottom="0.5905511811023623" header="0" footer="0"/>
  <pageSetup fitToHeight="0" fitToWidth="1" horizontalDpi="600" verticalDpi="600" orientation="portrait" paperSize="9" scale="66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User</cp:lastModifiedBy>
  <cp:lastPrinted>2017-11-21T01:47:23Z</cp:lastPrinted>
  <dcterms:created xsi:type="dcterms:W3CDTF">2014-10-18T01:58:08Z</dcterms:created>
  <dcterms:modified xsi:type="dcterms:W3CDTF">2018-01-22T06:36:27Z</dcterms:modified>
  <cp:category/>
  <cp:version/>
  <cp:contentType/>
  <cp:contentStatus/>
</cp:coreProperties>
</file>