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1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<sst xmlns="http://schemas.openxmlformats.org/spreadsheetml/2006/main" count="275" uniqueCount="188">
  <si>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</si>
  <si>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</si>
  <si>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</si>
  <si>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</si>
  <si>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</si>
  <si>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</si>
  <si>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</si>
  <si>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</si>
  <si>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</si>
  <si>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</si>
  <si>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</si>
  <si>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</si>
  <si>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</si>
  <si>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</si>
  <si>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</si>
  <si>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</si>
  <si>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</si>
  <si>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</si>
  <si>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</si>
  <si>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</si>
  <si>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Доходы бюджета - ИТОГО</t>
  </si>
  <si>
    <t xml:space="preserve"> Наименование </t>
  </si>
  <si>
    <t>182</t>
  </si>
  <si>
    <t>994</t>
  </si>
  <si>
    <t>992</t>
  </si>
  <si>
    <t>957</t>
  </si>
  <si>
    <t>973</t>
  </si>
  <si>
    <t>10000000000000000</t>
  </si>
  <si>
    <t>10100000000000000</t>
  </si>
  <si>
    <t>10102000010000110</t>
  </si>
  <si>
    <t>10102020010000110</t>
  </si>
  <si>
    <t>10500000000000000</t>
  </si>
  <si>
    <t>10800000000000000</t>
  </si>
  <si>
    <t>10803000010000110</t>
  </si>
  <si>
    <t>10803010010000110</t>
  </si>
  <si>
    <t>11100000000000000</t>
  </si>
  <si>
    <t>11105000000000120</t>
  </si>
  <si>
    <t>11105010000000120</t>
  </si>
  <si>
    <t>11105030000000120</t>
  </si>
  <si>
    <t>11105035050000120</t>
  </si>
  <si>
    <t>11200000000000000</t>
  </si>
  <si>
    <t>11201000010000120</t>
  </si>
  <si>
    <t>11300000000000000</t>
  </si>
  <si>
    <t>11400000000000000</t>
  </si>
  <si>
    <t>11600000000000000</t>
  </si>
  <si>
    <t>11690000000000140</t>
  </si>
  <si>
    <t>20000000000000000</t>
  </si>
  <si>
    <t>20200000000000000</t>
  </si>
  <si>
    <t>11406000000000430</t>
  </si>
  <si>
    <t>11406010000000430</t>
  </si>
  <si>
    <t>000</t>
  </si>
  <si>
    <t>НАЛОГОВЫЕ И НЕНАЛОГОВЫЕ ДОХОДЫ</t>
  </si>
  <si>
    <t>НАЛОГИ НА ПРИБЫЛЬ, ДОХОДЫ</t>
  </si>
  <si>
    <t>Налог на доходы физических лиц</t>
  </si>
  <si>
    <t>10502010020000110</t>
  </si>
  <si>
    <t>048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</si>
  <si>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</si>
  <si>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</si>
  <si>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</si>
  <si>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УСЛУГ(РАБОТ) И КОМПЕНСАЦИИ ЗАТРАТ ГОСУДАРСТВА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</si>
  <si>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</si>
  <si>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</si>
  <si>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</si>
  <si>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11301995050000130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</si>
  <si>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 Налогового кодекса Российской Федерации</t>
  </si>
  <si>
    <t>10102010010000110</t>
  </si>
  <si>
    <t>10502000020000110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</si>
  <si>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</si>
  <si>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</si>
  <si>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Единый сельскохозяйственный налог</t>
  </si>
  <si>
    <t>10503000010000110</t>
  </si>
  <si>
    <t>10503010010000110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</si>
  <si>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</si>
  <si>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</si>
  <si>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</si>
  <si>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от государственных и муниципальных унитарных предприятий</t>
  </si>
  <si>
    <t>Прочие субсидии</t>
  </si>
  <si>
    <t>Прочие субсидии бюджетам муниципальных районов</t>
  </si>
  <si>
    <t>Код бюджетной классификации Российской Федерации</t>
  </si>
  <si>
    <t xml:space="preserve">                        Сумма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</si>
  <si>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</si>
  <si>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 xml:space="preserve">Прочие доходы от оказания платных услуг (работ)получателями средств бюджетов муниципальных районов </t>
  </si>
  <si>
    <t xml:space="preserve">Прочие доходы от оказания платных услуг (работ) получателями средств бюджетов муниципальных районов </t>
  </si>
  <si>
    <t>Субвенции бюджетам бюджетной системы Российской Федерации</t>
  </si>
  <si>
    <t>Налог, взимаемый в связи с применением упрощенной системы налогообложения</t>
  </si>
  <si>
    <t>10501000000000110</t>
  </si>
  <si>
    <t>10501010010000110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</si>
  <si>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</si>
  <si>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</si>
  <si>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10501011010000110</t>
  </si>
  <si>
    <t>10501021010000110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</si>
  <si>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</si>
  <si>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</si>
  <si>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бюджетам муниципальных образований 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</si>
  <si>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</si>
  <si>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</si>
  <si>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</si>
  <si>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</si>
  <si>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</si>
  <si>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</si>
  <si>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</si>
  <si>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</si>
  <si>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</si>
  <si>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</si>
  <si>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государственной и муниципальной собственности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</si>
  <si>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статей 227 Налогового кодекса Российской Федерации</t>
  </si>
  <si>
    <t>Дотации бюджетам бюджетной системы Российской Федерации</t>
  </si>
  <si>
    <t>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</si>
  <si>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</si>
  <si>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</si>
  <si>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</si>
  <si>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11201041016000120</t>
  </si>
  <si>
    <t>Плата за размещение отходов производства</t>
  </si>
  <si>
    <t>тыс. рублей</t>
  </si>
  <si>
    <t>20210000000000150</t>
  </si>
  <si>
    <t>20215001000000150</t>
  </si>
  <si>
    <t>20215001050000150</t>
  </si>
  <si>
    <t>20220000000000150</t>
  </si>
  <si>
    <t>20229999000000150</t>
  </si>
  <si>
    <t>20229999050000150</t>
  </si>
  <si>
    <t>20230000000000150</t>
  </si>
  <si>
    <t>20235120000000150</t>
  </si>
  <si>
    <t>20235120050000150</t>
  </si>
  <si>
    <t>20230022000000150</t>
  </si>
  <si>
    <t>20230022050000150</t>
  </si>
  <si>
    <t>20230024000000150</t>
  </si>
  <si>
    <t>20230024050000150</t>
  </si>
  <si>
    <t>20239999000000150</t>
  </si>
  <si>
    <t>20239999050000150</t>
  </si>
  <si>
    <t>20240000000000150</t>
  </si>
  <si>
    <t>20240014000000150</t>
  </si>
  <si>
    <t>20240014050000150</t>
  </si>
  <si>
    <t>Проценты, полученные от предоставления бюджетных кредитов внутри страны</t>
  </si>
  <si>
    <t>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</si>
  <si>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</si>
  <si>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11103050050000120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</si>
  <si>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</si>
  <si>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</si>
  <si>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</si>
  <si>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</si>
  <si>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</si>
  <si>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</si>
  <si>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</si>
  <si>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20225519000000150</t>
  </si>
  <si>
    <t>20225519050000150</t>
  </si>
  <si>
    <t>11201010010000120</t>
  </si>
  <si>
    <t xml:space="preserve">Плата за выбросы загрязняющих веществ в атмосферный воздух стационарными объектами </t>
  </si>
  <si>
    <t>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</si>
  <si>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</si>
  <si>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</si>
  <si>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</si>
  <si>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20220077000000150</t>
  </si>
  <si>
    <t>Субсидии бюджетам на софинансирование капитальных вложений в объекты муниципальной собственности</t>
  </si>
  <si>
    <t>20220077050000150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</si>
  <si>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</si>
  <si>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</si>
  <si>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11609040050000140</t>
  </si>
  <si>
    <t>11601150010000140</t>
  </si>
  <si>
    <t>11601152010000140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</si>
  <si>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</si>
  <si>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</si>
  <si>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</si>
  <si>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</si>
  <si>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11601050010000140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</si>
  <si>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</si>
  <si>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</si>
  <si>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ПРОГНОЗИРУЕМЫЕ ДОХОДЫ БЮДЖЕТА МУНИЦИПАЛЬНОГО ОБРАЗОВАНИЯ  БАЛАГАНСКИЙ РАЙОН НА 2020 ГОД</t>
  </si>
  <si>
    <t>Субвенции бюджетам на проведение Всероссийской переписи населения 2020 года</t>
  </si>
  <si>
    <t>20235469000000150</t>
  </si>
  <si>
    <t>Субвенции бюджетам муниципальных районов на проведение Всероссийской переписи населения 2020 года</t>
  </si>
  <si>
    <t>20235469050000150</t>
  </si>
  <si>
    <t xml:space="preserve">Приложение 1                                  к решению Думы Балаганского района                            "О бюджете муниципального образования Балаганский район на 2020 год и на плановый период 2021 и 2022 годов"                                 от 20.12.2019 года №10/1-РД </t>
  </si>
  <si>
    <t>806</t>
  </si>
  <si>
    <t>11601053010035140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</si>
  <si>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</si>
  <si>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</si>
  <si>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</si>
  <si>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</si>
  <si>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188</t>
  </si>
  <si>
    <t>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</si>
  <si>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</si>
  <si>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</si>
  <si>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</si>
  <si>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</si>
  <si>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11610120000000140</t>
  </si>
  <si>
    <t>11610030050000140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</si>
  <si>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</si>
  <si>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Приложение 1 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2020 год и на плановый период 2021 и 2022 годов"                         от   27 .01.2020 года  №1/1-РД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</si>
</sst>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,000,000,000,000,000,000"/>
    <numFmt numFmtId="181" formatCode="000,\ 000,000,000,000,000,000"/>
    <numFmt numFmtId="182" formatCode="00,0\0\ 00,000,000,000,000,000"/>
    <numFmt numFmtId="183" formatCode="&quot;000 0 00 00000 00 0000 000&quot;"/>
    <numFmt numFmtId="184" formatCode="&quot;000 0000 0000000 000 000&quot;"/>
    <numFmt numFmtId="185" formatCode="&quot;000 00 00 00 00 0000 000&quot;"/>
    <numFmt numFmtId="186" formatCode="000\ 0\ 00\ 00000\ 00\ 0000\ 000"/>
    <numFmt numFmtId="187" formatCode="000\ 0000\ 0000000\ 000\ 000"/>
    <numFmt numFmtId="188" formatCode="000\ 00\ 00\ 00\ 00\ 0000\ 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_-* #,##0.0_р_._-;\-* #,##0.0_р_._-;_-* &quot;-&quot;??_р_._-;_-@_-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1"/>
      <name val="Courier New"/>
      <family val="3"/>
    </font>
    <font>
      <sz val="11"/>
      <color indexed="8"/>
      <name val="Courier New"/>
      <family val="3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wrapText="1"/>
    </xf>
    <xf numFmtId="49" fontId="8" fillId="0" borderId="12" xfId="0" applyNumberFormat="1" applyFont="1" applyFill="1" applyBorder="1" applyAlignment="1">
      <alignment horizontal="right" shrinkToFit="1"/>
    </xf>
    <xf numFmtId="189" fontId="8" fillId="0" borderId="13" xfId="0" applyNumberFormat="1" applyFont="1" applyFill="1" applyBorder="1" applyAlignment="1">
      <alignment horizontal="right" shrinkToFit="1"/>
    </xf>
    <xf numFmtId="49" fontId="8" fillId="0" borderId="14" xfId="0" applyNumberFormat="1" applyFont="1" applyFill="1" applyBorder="1" applyAlignment="1">
      <alignment horizontal="right" shrinkToFit="1"/>
    </xf>
    <xf numFmtId="49" fontId="8" fillId="0" borderId="15" xfId="0" applyNumberFormat="1" applyFont="1" applyFill="1" applyBorder="1" applyAlignment="1">
      <alignment horizontal="right" shrinkToFit="1"/>
    </xf>
    <xf numFmtId="49" fontId="8" fillId="0" borderId="16" xfId="0" applyNumberFormat="1" applyFont="1" applyFill="1" applyBorder="1" applyAlignment="1">
      <alignment horizontal="right" shrinkToFit="1"/>
    </xf>
    <xf numFmtId="189" fontId="8" fillId="0" borderId="17" xfId="0" applyNumberFormat="1" applyFont="1" applyFill="1" applyBorder="1" applyAlignment="1">
      <alignment horizontal="right" shrinkToFit="1"/>
    </xf>
    <xf numFmtId="0" fontId="8" fillId="0" borderId="18" xfId="0" applyFont="1" applyFill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8" fillId="0" borderId="19" xfId="0" applyFont="1" applyFill="1" applyBorder="1" applyAlignment="1">
      <alignment wrapText="1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right" shrinkToFit="1"/>
    </xf>
    <xf numFmtId="0" fontId="8" fillId="0" borderId="13" xfId="0" applyFont="1" applyFill="1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center" shrinkToFit="1"/>
    </xf>
    <xf numFmtId="49" fontId="8" fillId="0" borderId="13" xfId="0" applyNumberFormat="1" applyFont="1" applyFill="1" applyBorder="1" applyAlignment="1">
      <alignment horizontal="right" shrinkToFit="1"/>
    </xf>
    <xf numFmtId="0" fontId="8" fillId="0" borderId="13" xfId="0" applyNumberFormat="1" applyFont="1" applyFill="1" applyBorder="1" applyAlignment="1">
      <alignment horizontal="left" wrapText="1"/>
    </xf>
    <xf numFmtId="189" fontId="8" fillId="33" borderId="13" xfId="0" applyNumberFormat="1" applyFont="1" applyFill="1" applyBorder="1" applyAlignment="1">
      <alignment horizontal="right" shrinkToFit="1"/>
    </xf>
    <xf numFmtId="189" fontId="8" fillId="33" borderId="17" xfId="0" applyNumberFormat="1" applyFont="1" applyFill="1" applyBorder="1" applyAlignment="1">
      <alignment horizontal="right" shrinkToFit="1"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22" xfId="0" applyFont="1" applyFill="1" applyBorder="1" applyAlignment="1">
      <alignment horizontal="center" vertical="top"/>
    </xf>
    <xf numFmtId="0" fontId="8" fillId="0" borderId="22" xfId="0" applyFont="1" applyFill="1" applyBorder="1" applyAlignment="1">
      <alignment horizontal="center" vertical="top" wrapText="1"/>
    </xf>
    <xf numFmtId="49" fontId="8" fillId="0" borderId="23" xfId="0" applyNumberFormat="1" applyFont="1" applyFill="1" applyBorder="1" applyAlignment="1">
      <alignment horizontal="center" shrinkToFit="1"/>
    </xf>
    <xf numFmtId="49" fontId="8" fillId="0" borderId="17" xfId="0" applyNumberFormat="1" applyFont="1" applyFill="1" applyBorder="1" applyAlignment="1">
      <alignment horizontal="center" shrinkToFit="1"/>
    </xf>
    <xf numFmtId="0" fontId="8" fillId="0" borderId="20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3" xfId="0" applyFont="1" applyFill="1" applyBorder="1" applyAlignment="1">
      <alignment wrapText="1"/>
    </xf>
    <xf numFmtId="49" fontId="8" fillId="33" borderId="14" xfId="0" applyNumberFormat="1" applyFont="1" applyFill="1" applyBorder="1" applyAlignment="1">
      <alignment horizontal="right" shrinkToFit="1"/>
    </xf>
    <xf numFmtId="49" fontId="8" fillId="33" borderId="12" xfId="0" applyNumberFormat="1" applyFont="1" applyFill="1" applyBorder="1" applyAlignment="1">
      <alignment horizontal="right" shrinkToFit="1"/>
    </xf>
    <xf numFmtId="0" fontId="8" fillId="0" borderId="22" xfId="0" applyFont="1" applyFill="1" applyBorder="1" applyAlignment="1">
      <alignment horizontal="left" wrapText="1"/>
    </xf>
    <xf numFmtId="49" fontId="8" fillId="0" borderId="22" xfId="0" applyNumberFormat="1" applyFont="1" applyFill="1" applyBorder="1" applyAlignment="1">
      <alignment horizontal="center" shrinkToFit="1"/>
    </xf>
    <xf numFmtId="49" fontId="8" fillId="0" borderId="24" xfId="0" applyNumberFormat="1" applyFont="1" applyFill="1" applyBorder="1" applyAlignment="1">
      <alignment horizontal="right" shrinkToFit="1"/>
    </xf>
    <xf numFmtId="189" fontId="8" fillId="33" borderId="22" xfId="0" applyNumberFormat="1" applyFont="1" applyFill="1" applyBorder="1" applyAlignment="1">
      <alignment horizontal="right" shrinkToFit="1"/>
    </xf>
    <xf numFmtId="0" fontId="8" fillId="0" borderId="25" xfId="0" applyFont="1" applyFill="1" applyBorder="1" applyAlignment="1">
      <alignment horizontal="left" wrapText="1"/>
    </xf>
    <xf numFmtId="49" fontId="8" fillId="0" borderId="26" xfId="0" applyNumberFormat="1" applyFont="1" applyFill="1" applyBorder="1" applyAlignment="1">
      <alignment horizontal="right" shrinkToFit="1"/>
    </xf>
    <xf numFmtId="189" fontId="8" fillId="0" borderId="27" xfId="0" applyNumberFormat="1" applyFont="1" applyFill="1" applyBorder="1" applyAlignment="1">
      <alignment/>
    </xf>
    <xf numFmtId="0" fontId="8" fillId="0" borderId="0" xfId="0" applyFont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right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102"/>
  <sheetViews>
    <sheetView tabSelected="1" zoomScalePageLayoutView="0" workbookViewId="0" topLeftCell="A1">
      <selection activeCell="B1" sqref="B1:D1"/>
    </sheetView>
  </sheetViews>
  <sheetFormatPr defaultColWidth="9.00390625" defaultRowHeight="12.75"/>
  <cols>
    <col min="1" max="1" width="66.625" style="0" customWidth="1"/>
    <col min="2" max="2" width="5.25390625" style="0" customWidth="1"/>
    <col min="3" max="3" width="21.125" style="0" customWidth="1"/>
    <col min="4" max="4" width="13.00390625" style="0" customWidth="1"/>
  </cols>
  <sheetData>
    <row r="1" spans="2:4" ht="156.75" customHeight="1">
      <c r="B1" s="49" t="s">
        <v>187</v>
      </c>
      <c r="C1" s="49"/>
      <c r="D1" s="49"/>
    </row>
    <row r="2" spans="1:8" ht="129.75" customHeight="1">
      <c r="A2" s="23"/>
      <c r="B2" s="50" t="s">
        <v>171</v>
      </c>
      <c r="C2" s="50"/>
      <c r="D2" s="50"/>
      <c r="H2" s="5"/>
    </row>
    <row r="3" spans="1:4" ht="16.5" customHeight="1">
      <c r="A3" s="23"/>
      <c r="B3" s="3"/>
      <c r="C3" s="4"/>
      <c r="D3" s="4"/>
    </row>
    <row r="4" spans="1:4" ht="31.5" customHeight="1">
      <c r="A4" s="53" t="s">
        <v>166</v>
      </c>
      <c r="B4" s="53"/>
      <c r="C4" s="53"/>
      <c r="D4" s="53"/>
    </row>
    <row r="5" spans="1:4" ht="17.25" customHeight="1">
      <c r="A5" s="31"/>
      <c r="B5" s="32"/>
      <c r="C5" s="56" t="s">
        <v>113</v>
      </c>
      <c r="D5" s="56"/>
    </row>
    <row r="6" spans="1:4" ht="63" customHeight="1">
      <c r="A6" s="33" t="s">
        <v>21</v>
      </c>
      <c r="B6" s="54" t="s">
        <v>78</v>
      </c>
      <c r="C6" s="55"/>
      <c r="D6" s="34" t="s">
        <v>79</v>
      </c>
    </row>
    <row r="7" spans="1:4" ht="15">
      <c r="A7" s="6">
        <v>1</v>
      </c>
      <c r="B7" s="51">
        <v>2</v>
      </c>
      <c r="C7" s="52"/>
      <c r="D7" s="22">
        <v>3</v>
      </c>
    </row>
    <row r="8" spans="1:4" ht="15">
      <c r="A8" s="7" t="s">
        <v>51</v>
      </c>
      <c r="B8" s="26" t="s">
        <v>50</v>
      </c>
      <c r="C8" s="8" t="s">
        <v>27</v>
      </c>
      <c r="D8" s="9">
        <f>D9+D15+D26+D29+D41+D45+D51+D57</f>
        <v>43397.6</v>
      </c>
    </row>
    <row r="9" spans="1:4" ht="15">
      <c r="A9" s="7" t="s">
        <v>52</v>
      </c>
      <c r="B9" s="26" t="s">
        <v>22</v>
      </c>
      <c r="C9" s="10" t="s">
        <v>28</v>
      </c>
      <c r="D9" s="9">
        <f>D10</f>
        <v>29603.7</v>
      </c>
    </row>
    <row r="10" spans="1:4" ht="18" customHeight="1">
      <c r="A10" s="7" t="s">
        <v>53</v>
      </c>
      <c r="B10" s="26" t="s">
        <v>22</v>
      </c>
      <c r="C10" s="10" t="s">
        <v>29</v>
      </c>
      <c r="D10" s="9">
        <f>D11+D12+D13+D14</f>
        <v>29603.7</v>
      </c>
    </row>
    <row r="11" spans="1:4" ht="85.5" customHeight="1">
      <c r="A11" s="7" t="s">
        <v>64</v>
      </c>
      <c r="B11" s="26" t="s">
        <v>22</v>
      </c>
      <c r="C11" s="10" t="s">
        <v>65</v>
      </c>
      <c r="D11" s="9">
        <v>29422.7</v>
      </c>
    </row>
    <row r="12" spans="1:4" ht="121.5" customHeight="1">
      <c r="A12" s="7" t="s">
        <v>105</v>
      </c>
      <c r="B12" s="26" t="s">
        <v>22</v>
      </c>
      <c r="C12" s="10" t="s">
        <v>30</v>
      </c>
      <c r="D12" s="9">
        <v>68.5</v>
      </c>
    </row>
    <row r="13" spans="1:4" ht="52.5" customHeight="1">
      <c r="A13" s="7" t="s">
        <v>67</v>
      </c>
      <c r="B13" s="26" t="s">
        <v>22</v>
      </c>
      <c r="C13" s="10" t="s">
        <v>68</v>
      </c>
      <c r="D13" s="9">
        <v>97.5</v>
      </c>
    </row>
    <row r="14" spans="1:4" ht="105.75" customHeight="1">
      <c r="A14" s="14" t="s">
        <v>109</v>
      </c>
      <c r="B14" s="26" t="s">
        <v>22</v>
      </c>
      <c r="C14" s="27" t="s">
        <v>110</v>
      </c>
      <c r="D14" s="9">
        <v>15</v>
      </c>
    </row>
    <row r="15" spans="1:4" ht="16.5" customHeight="1">
      <c r="A15" s="7" t="s">
        <v>0</v>
      </c>
      <c r="B15" s="26" t="s">
        <v>22</v>
      </c>
      <c r="C15" s="10" t="s">
        <v>31</v>
      </c>
      <c r="D15" s="9">
        <f>D21+D24+D16</f>
        <v>4828.7</v>
      </c>
    </row>
    <row r="16" spans="1:4" ht="28.5" customHeight="1">
      <c r="A16" s="7" t="s">
        <v>84</v>
      </c>
      <c r="B16" s="26" t="s">
        <v>22</v>
      </c>
      <c r="C16" s="10" t="s">
        <v>85</v>
      </c>
      <c r="D16" s="9">
        <f>D17+D19</f>
        <v>2215.2</v>
      </c>
    </row>
    <row r="17" spans="1:4" ht="36" customHeight="1">
      <c r="A17" s="7" t="s">
        <v>91</v>
      </c>
      <c r="B17" s="26" t="s">
        <v>22</v>
      </c>
      <c r="C17" s="10" t="s">
        <v>86</v>
      </c>
      <c r="D17" s="9">
        <f>D18</f>
        <v>1716</v>
      </c>
    </row>
    <row r="18" spans="1:4" ht="36" customHeight="1">
      <c r="A18" s="7" t="s">
        <v>91</v>
      </c>
      <c r="B18" s="26" t="s">
        <v>22</v>
      </c>
      <c r="C18" s="27" t="s">
        <v>89</v>
      </c>
      <c r="D18" s="9">
        <v>1716</v>
      </c>
    </row>
    <row r="19" spans="1:4" ht="43.5" customHeight="1">
      <c r="A19" s="7" t="s">
        <v>87</v>
      </c>
      <c r="B19" s="26" t="s">
        <v>22</v>
      </c>
      <c r="C19" s="24" t="s">
        <v>88</v>
      </c>
      <c r="D19" s="9">
        <f>D20</f>
        <v>499.2</v>
      </c>
    </row>
    <row r="20" spans="1:4" ht="77.25" customHeight="1">
      <c r="A20" s="7" t="s">
        <v>92</v>
      </c>
      <c r="B20" s="26" t="s">
        <v>22</v>
      </c>
      <c r="C20" s="27" t="s">
        <v>90</v>
      </c>
      <c r="D20" s="9">
        <v>499.2</v>
      </c>
    </row>
    <row r="21" spans="1:4" ht="29.25" customHeight="1">
      <c r="A21" s="7" t="s">
        <v>1</v>
      </c>
      <c r="B21" s="26" t="s">
        <v>22</v>
      </c>
      <c r="C21" s="8" t="s">
        <v>66</v>
      </c>
      <c r="D21" s="9">
        <f>D22+D23</f>
        <v>2601</v>
      </c>
    </row>
    <row r="22" spans="1:4" ht="27" customHeight="1">
      <c r="A22" s="7" t="s">
        <v>1</v>
      </c>
      <c r="B22" s="26" t="s">
        <v>22</v>
      </c>
      <c r="C22" s="10" t="s">
        <v>54</v>
      </c>
      <c r="D22" s="9">
        <v>2600</v>
      </c>
    </row>
    <row r="23" spans="1:4" ht="46.5" customHeight="1">
      <c r="A23" s="25" t="s">
        <v>108</v>
      </c>
      <c r="B23" s="26" t="s">
        <v>22</v>
      </c>
      <c r="C23" s="10" t="s">
        <v>107</v>
      </c>
      <c r="D23" s="9">
        <v>1</v>
      </c>
    </row>
    <row r="24" spans="1:4" ht="19.5" customHeight="1">
      <c r="A24" s="7" t="s">
        <v>69</v>
      </c>
      <c r="B24" s="26" t="s">
        <v>22</v>
      </c>
      <c r="C24" s="10" t="s">
        <v>70</v>
      </c>
      <c r="D24" s="9">
        <f>D25</f>
        <v>12.5</v>
      </c>
    </row>
    <row r="25" spans="1:4" ht="19.5" customHeight="1">
      <c r="A25" s="7" t="s">
        <v>69</v>
      </c>
      <c r="B25" s="26" t="s">
        <v>22</v>
      </c>
      <c r="C25" s="11" t="s">
        <v>71</v>
      </c>
      <c r="D25" s="9">
        <v>12.5</v>
      </c>
    </row>
    <row r="26" spans="1:4" ht="15.75" customHeight="1">
      <c r="A26" s="7" t="s">
        <v>2</v>
      </c>
      <c r="B26" s="26" t="s">
        <v>22</v>
      </c>
      <c r="C26" s="8" t="s">
        <v>32</v>
      </c>
      <c r="D26" s="13">
        <f>D27</f>
        <v>850</v>
      </c>
    </row>
    <row r="27" spans="1:4" ht="34.5" customHeight="1">
      <c r="A27" s="7" t="s">
        <v>3</v>
      </c>
      <c r="B27" s="26" t="s">
        <v>22</v>
      </c>
      <c r="C27" s="10" t="s">
        <v>33</v>
      </c>
      <c r="D27" s="9">
        <f>D28</f>
        <v>850</v>
      </c>
    </row>
    <row r="28" spans="1:4" ht="45.75" customHeight="1">
      <c r="A28" s="7" t="s">
        <v>4</v>
      </c>
      <c r="B28" s="26" t="s">
        <v>22</v>
      </c>
      <c r="C28" s="27" t="s">
        <v>34</v>
      </c>
      <c r="D28" s="9">
        <v>850</v>
      </c>
    </row>
    <row r="29" spans="1:4" ht="30.75" customHeight="1">
      <c r="A29" s="7" t="s">
        <v>5</v>
      </c>
      <c r="B29" s="26" t="s">
        <v>50</v>
      </c>
      <c r="C29" s="8" t="s">
        <v>35</v>
      </c>
      <c r="D29" s="9">
        <f>D32+D37+D30+D39</f>
        <v>2211.9</v>
      </c>
    </row>
    <row r="30" spans="1:4" ht="30.75" customHeight="1">
      <c r="A30" s="25" t="s">
        <v>132</v>
      </c>
      <c r="B30" s="26" t="s">
        <v>24</v>
      </c>
      <c r="C30" s="27" t="s">
        <v>133</v>
      </c>
      <c r="D30" s="9">
        <f>D31</f>
        <v>0.3</v>
      </c>
    </row>
    <row r="31" spans="1:4" ht="30.75" customHeight="1">
      <c r="A31" s="25" t="s">
        <v>134</v>
      </c>
      <c r="B31" s="26" t="s">
        <v>24</v>
      </c>
      <c r="C31" s="27" t="s">
        <v>135</v>
      </c>
      <c r="D31" s="9">
        <v>0.3</v>
      </c>
    </row>
    <row r="32" spans="1:4" ht="103.5" customHeight="1">
      <c r="A32" s="7" t="s">
        <v>57</v>
      </c>
      <c r="B32" s="26" t="s">
        <v>23</v>
      </c>
      <c r="C32" s="10" t="s">
        <v>36</v>
      </c>
      <c r="D32" s="9">
        <f>D33+D35</f>
        <v>2150</v>
      </c>
    </row>
    <row r="33" spans="1:4" ht="75.75" customHeight="1">
      <c r="A33" s="7" t="s">
        <v>6</v>
      </c>
      <c r="B33" s="26" t="s">
        <v>23</v>
      </c>
      <c r="C33" s="8" t="s">
        <v>37</v>
      </c>
      <c r="D33" s="9">
        <f>D34</f>
        <v>2000</v>
      </c>
    </row>
    <row r="34" spans="1:4" ht="102.75" customHeight="1">
      <c r="A34" s="28" t="s">
        <v>101</v>
      </c>
      <c r="B34" s="26" t="s">
        <v>23</v>
      </c>
      <c r="C34" s="10" t="s">
        <v>100</v>
      </c>
      <c r="D34" s="9">
        <v>2000</v>
      </c>
    </row>
    <row r="35" spans="1:4" ht="87" customHeight="1">
      <c r="A35" s="7" t="s">
        <v>56</v>
      </c>
      <c r="B35" s="26" t="s">
        <v>23</v>
      </c>
      <c r="C35" s="10" t="s">
        <v>38</v>
      </c>
      <c r="D35" s="9">
        <f>D36</f>
        <v>150</v>
      </c>
    </row>
    <row r="36" spans="1:4" ht="75" customHeight="1">
      <c r="A36" s="14" t="s">
        <v>58</v>
      </c>
      <c r="B36" s="26" t="s">
        <v>23</v>
      </c>
      <c r="C36" s="8" t="s">
        <v>39</v>
      </c>
      <c r="D36" s="9">
        <v>150</v>
      </c>
    </row>
    <row r="37" spans="1:6" ht="32.25" customHeight="1">
      <c r="A37" s="15" t="s">
        <v>75</v>
      </c>
      <c r="B37" s="26" t="s">
        <v>23</v>
      </c>
      <c r="C37" s="10" t="s">
        <v>72</v>
      </c>
      <c r="D37" s="9">
        <f>D38</f>
        <v>46.6</v>
      </c>
      <c r="F37" s="2"/>
    </row>
    <row r="38" spans="1:4" ht="56.25" customHeight="1">
      <c r="A38" s="38" t="s">
        <v>73</v>
      </c>
      <c r="B38" s="26" t="s">
        <v>23</v>
      </c>
      <c r="C38" s="27" t="s">
        <v>74</v>
      </c>
      <c r="D38" s="9">
        <v>46.6</v>
      </c>
    </row>
    <row r="39" spans="1:4" ht="96.75" customHeight="1">
      <c r="A39" s="37" t="s">
        <v>138</v>
      </c>
      <c r="B39" s="26" t="s">
        <v>23</v>
      </c>
      <c r="C39" s="24" t="s">
        <v>139</v>
      </c>
      <c r="D39" s="9">
        <f>D40</f>
        <v>15</v>
      </c>
    </row>
    <row r="40" spans="1:4" ht="89.25" customHeight="1">
      <c r="A40" s="16" t="s">
        <v>136</v>
      </c>
      <c r="B40" s="36" t="s">
        <v>23</v>
      </c>
      <c r="C40" s="8" t="s">
        <v>137</v>
      </c>
      <c r="D40" s="9">
        <v>15</v>
      </c>
    </row>
    <row r="41" spans="1:4" ht="14.25" customHeight="1">
      <c r="A41" s="7" t="s">
        <v>7</v>
      </c>
      <c r="B41" s="26" t="s">
        <v>55</v>
      </c>
      <c r="C41" s="40" t="s">
        <v>40</v>
      </c>
      <c r="D41" s="9">
        <f>D42</f>
        <v>16.6</v>
      </c>
    </row>
    <row r="42" spans="1:4" ht="18" customHeight="1">
      <c r="A42" s="7" t="s">
        <v>8</v>
      </c>
      <c r="B42" s="26" t="s">
        <v>55</v>
      </c>
      <c r="C42" s="10" t="s">
        <v>41</v>
      </c>
      <c r="D42" s="9">
        <f>SUM(D43:D44)</f>
        <v>16.6</v>
      </c>
    </row>
    <row r="43" spans="1:4" ht="33" customHeight="1">
      <c r="A43" s="14" t="s">
        <v>146</v>
      </c>
      <c r="B43" s="26" t="s">
        <v>55</v>
      </c>
      <c r="C43" s="10" t="s">
        <v>145</v>
      </c>
      <c r="D43" s="9">
        <v>6</v>
      </c>
    </row>
    <row r="44" spans="1:4" ht="30" customHeight="1">
      <c r="A44" s="14" t="s">
        <v>112</v>
      </c>
      <c r="B44" s="26" t="s">
        <v>55</v>
      </c>
      <c r="C44" s="10" t="s">
        <v>111</v>
      </c>
      <c r="D44" s="29">
        <v>10.6</v>
      </c>
    </row>
    <row r="45" spans="1:4" ht="28.5" customHeight="1">
      <c r="A45" s="17" t="s">
        <v>59</v>
      </c>
      <c r="B45" s="26" t="s">
        <v>50</v>
      </c>
      <c r="C45" s="8" t="s">
        <v>42</v>
      </c>
      <c r="D45" s="29">
        <f>D46</f>
        <v>5140.7</v>
      </c>
    </row>
    <row r="46" spans="1:4" ht="12.75" customHeight="1">
      <c r="A46" s="18" t="s">
        <v>60</v>
      </c>
      <c r="B46" s="26" t="s">
        <v>50</v>
      </c>
      <c r="C46" s="10" t="s">
        <v>61</v>
      </c>
      <c r="D46" s="29">
        <f>D47</f>
        <v>5140.7</v>
      </c>
    </row>
    <row r="47" spans="1:4" ht="26.25" customHeight="1">
      <c r="A47" s="21" t="s">
        <v>62</v>
      </c>
      <c r="B47" s="26" t="s">
        <v>50</v>
      </c>
      <c r="C47" s="8" t="s">
        <v>63</v>
      </c>
      <c r="D47" s="29">
        <f>SUM(D48:D50)</f>
        <v>5140.7</v>
      </c>
    </row>
    <row r="48" spans="1:4" ht="45.75" customHeight="1">
      <c r="A48" s="7" t="s">
        <v>81</v>
      </c>
      <c r="B48" s="26" t="s">
        <v>25</v>
      </c>
      <c r="C48" s="10" t="s">
        <v>63</v>
      </c>
      <c r="D48" s="29">
        <v>6.2</v>
      </c>
    </row>
    <row r="49" spans="1:4" ht="30" customHeight="1">
      <c r="A49" s="7" t="s">
        <v>82</v>
      </c>
      <c r="B49" s="26" t="s">
        <v>26</v>
      </c>
      <c r="C49" s="8" t="s">
        <v>63</v>
      </c>
      <c r="D49" s="29">
        <v>4550.5</v>
      </c>
    </row>
    <row r="50" spans="1:4" ht="31.5" customHeight="1">
      <c r="A50" s="7" t="s">
        <v>82</v>
      </c>
      <c r="B50" s="26" t="s">
        <v>23</v>
      </c>
      <c r="C50" s="10" t="s">
        <v>63</v>
      </c>
      <c r="D50" s="9">
        <v>584</v>
      </c>
    </row>
    <row r="51" spans="1:4" ht="27" customHeight="1">
      <c r="A51" s="7" t="s">
        <v>9</v>
      </c>
      <c r="B51" s="26" t="s">
        <v>23</v>
      </c>
      <c r="C51" s="10" t="s">
        <v>43</v>
      </c>
      <c r="D51" s="9">
        <f>D52</f>
        <v>246</v>
      </c>
    </row>
    <row r="52" spans="1:4" ht="32.25" customHeight="1">
      <c r="A52" s="7" t="s">
        <v>104</v>
      </c>
      <c r="B52" s="26" t="s">
        <v>23</v>
      </c>
      <c r="C52" s="8" t="s">
        <v>48</v>
      </c>
      <c r="D52" s="9">
        <f>D53+D55</f>
        <v>246</v>
      </c>
    </row>
    <row r="53" spans="1:4" ht="45" customHeight="1">
      <c r="A53" s="7" t="s">
        <v>10</v>
      </c>
      <c r="B53" s="26" t="s">
        <v>23</v>
      </c>
      <c r="C53" s="10" t="s">
        <v>49</v>
      </c>
      <c r="D53" s="9">
        <f>D54</f>
        <v>244</v>
      </c>
    </row>
    <row r="54" spans="1:4" ht="60.75" customHeight="1">
      <c r="A54" s="25" t="s">
        <v>103</v>
      </c>
      <c r="B54" s="26" t="s">
        <v>23</v>
      </c>
      <c r="C54" s="8" t="s">
        <v>102</v>
      </c>
      <c r="D54" s="9">
        <v>244</v>
      </c>
    </row>
    <row r="55" spans="1:4" ht="58.5" customHeight="1">
      <c r="A55" s="7" t="s">
        <v>149</v>
      </c>
      <c r="B55" s="26" t="s">
        <v>23</v>
      </c>
      <c r="C55" s="27" t="s">
        <v>150</v>
      </c>
      <c r="D55" s="9">
        <f>D56</f>
        <v>2</v>
      </c>
    </row>
    <row r="56" spans="1:4" ht="58.5" customHeight="1">
      <c r="A56" s="7" t="s">
        <v>148</v>
      </c>
      <c r="B56" s="26" t="s">
        <v>23</v>
      </c>
      <c r="C56" s="27" t="s">
        <v>147</v>
      </c>
      <c r="D56" s="9">
        <v>2</v>
      </c>
    </row>
    <row r="57" spans="1:4" ht="15.75" customHeight="1">
      <c r="A57" s="7" t="s">
        <v>11</v>
      </c>
      <c r="B57" s="26" t="s">
        <v>50</v>
      </c>
      <c r="C57" s="41" t="s">
        <v>44</v>
      </c>
      <c r="D57" s="9">
        <f>D58+D67+D61</f>
        <v>500</v>
      </c>
    </row>
    <row r="58" spans="1:4" ht="45" customHeight="1">
      <c r="A58" s="7" t="s">
        <v>164</v>
      </c>
      <c r="B58" s="26" t="s">
        <v>50</v>
      </c>
      <c r="C58" s="10" t="s">
        <v>165</v>
      </c>
      <c r="D58" s="9">
        <f>D59+D65</f>
        <v>138</v>
      </c>
    </row>
    <row r="59" spans="1:4" ht="66.75" customHeight="1">
      <c r="A59" s="7" t="s">
        <v>162</v>
      </c>
      <c r="B59" s="26" t="s">
        <v>172</v>
      </c>
      <c r="C59" s="10" t="s">
        <v>163</v>
      </c>
      <c r="D59" s="29">
        <f>D60</f>
        <v>50</v>
      </c>
    </row>
    <row r="60" spans="1:4" ht="93" customHeight="1">
      <c r="A60" s="7" t="s">
        <v>161</v>
      </c>
      <c r="B60" s="26" t="s">
        <v>172</v>
      </c>
      <c r="C60" s="10" t="s">
        <v>173</v>
      </c>
      <c r="D60" s="29">
        <v>50</v>
      </c>
    </row>
    <row r="61" spans="1:4" ht="93" customHeight="1">
      <c r="A61" s="7" t="s">
        <v>183</v>
      </c>
      <c r="B61" s="26" t="s">
        <v>50</v>
      </c>
      <c r="C61" s="10" t="s">
        <v>184</v>
      </c>
      <c r="D61" s="29">
        <f>D62+D64+D63</f>
        <v>12</v>
      </c>
    </row>
    <row r="62" spans="1:4" ht="87" customHeight="1">
      <c r="A62" s="7" t="s">
        <v>180</v>
      </c>
      <c r="B62" s="26" t="s">
        <v>178</v>
      </c>
      <c r="C62" s="10" t="s">
        <v>179</v>
      </c>
      <c r="D62" s="29">
        <v>1</v>
      </c>
    </row>
    <row r="63" spans="1:4" ht="102.75" customHeight="1">
      <c r="A63" s="7" t="s">
        <v>186</v>
      </c>
      <c r="B63" s="26" t="s">
        <v>23</v>
      </c>
      <c r="C63" s="10" t="s">
        <v>185</v>
      </c>
      <c r="D63" s="29">
        <v>10</v>
      </c>
    </row>
    <row r="64" spans="1:4" ht="93.75" customHeight="1">
      <c r="A64" s="7" t="s">
        <v>181</v>
      </c>
      <c r="B64" s="26" t="s">
        <v>22</v>
      </c>
      <c r="C64" s="10" t="s">
        <v>182</v>
      </c>
      <c r="D64" s="29">
        <v>1</v>
      </c>
    </row>
    <row r="65" spans="1:4" ht="72.75" customHeight="1">
      <c r="A65" s="7" t="s">
        <v>160</v>
      </c>
      <c r="B65" s="26" t="s">
        <v>22</v>
      </c>
      <c r="C65" s="27" t="s">
        <v>157</v>
      </c>
      <c r="D65" s="29">
        <f>D66</f>
        <v>88</v>
      </c>
    </row>
    <row r="66" spans="1:4" ht="156.75" customHeight="1">
      <c r="A66" s="7" t="s">
        <v>159</v>
      </c>
      <c r="B66" s="26" t="s">
        <v>22</v>
      </c>
      <c r="C66" s="27" t="s">
        <v>158</v>
      </c>
      <c r="D66" s="29">
        <v>88</v>
      </c>
    </row>
    <row r="67" spans="1:4" ht="74.25" customHeight="1">
      <c r="A67" s="7" t="s">
        <v>155</v>
      </c>
      <c r="B67" s="26" t="s">
        <v>23</v>
      </c>
      <c r="C67" s="27" t="s">
        <v>45</v>
      </c>
      <c r="D67" s="29">
        <f>D68</f>
        <v>350</v>
      </c>
    </row>
    <row r="68" spans="1:4" ht="64.5" customHeight="1">
      <c r="A68" s="7" t="s">
        <v>154</v>
      </c>
      <c r="B68" s="26" t="s">
        <v>23</v>
      </c>
      <c r="C68" s="10" t="s">
        <v>156</v>
      </c>
      <c r="D68" s="29">
        <v>350</v>
      </c>
    </row>
    <row r="69" spans="1:4" ht="18" customHeight="1">
      <c r="A69" s="7" t="s">
        <v>12</v>
      </c>
      <c r="B69" s="26" t="s">
        <v>24</v>
      </c>
      <c r="C69" s="8" t="s">
        <v>46</v>
      </c>
      <c r="D69" s="29">
        <f>D70+D95</f>
        <v>506207.6</v>
      </c>
    </row>
    <row r="70" spans="1:4" ht="32.25" customHeight="1">
      <c r="A70" s="7" t="s">
        <v>13</v>
      </c>
      <c r="B70" s="26" t="s">
        <v>24</v>
      </c>
      <c r="C70" s="10" t="s">
        <v>47</v>
      </c>
      <c r="D70" s="29">
        <f>D71+D81+D74+D92</f>
        <v>514151.69999999995</v>
      </c>
    </row>
    <row r="71" spans="1:4" ht="31.5" customHeight="1">
      <c r="A71" s="7" t="s">
        <v>106</v>
      </c>
      <c r="B71" s="26" t="s">
        <v>24</v>
      </c>
      <c r="C71" s="8" t="s">
        <v>114</v>
      </c>
      <c r="D71" s="29">
        <f>D72</f>
        <v>98383.7</v>
      </c>
    </row>
    <row r="72" spans="1:4" ht="24" customHeight="1">
      <c r="A72" s="7" t="s">
        <v>14</v>
      </c>
      <c r="B72" s="26" t="s">
        <v>24</v>
      </c>
      <c r="C72" s="10" t="s">
        <v>115</v>
      </c>
      <c r="D72" s="29">
        <f>D73</f>
        <v>98383.7</v>
      </c>
    </row>
    <row r="73" spans="1:4" ht="30" customHeight="1">
      <c r="A73" s="7" t="s">
        <v>15</v>
      </c>
      <c r="B73" s="26" t="s">
        <v>24</v>
      </c>
      <c r="C73" s="8" t="s">
        <v>116</v>
      </c>
      <c r="D73" s="29">
        <v>98383.7</v>
      </c>
    </row>
    <row r="74" spans="1:4" ht="33" customHeight="1">
      <c r="A74" s="19" t="s">
        <v>80</v>
      </c>
      <c r="B74" s="26" t="s">
        <v>24</v>
      </c>
      <c r="C74" s="10" t="s">
        <v>117</v>
      </c>
      <c r="D74" s="29">
        <f>D79+D77+D75</f>
        <v>169438.2</v>
      </c>
    </row>
    <row r="75" spans="1:4" ht="33" customHeight="1">
      <c r="A75" s="19" t="s">
        <v>152</v>
      </c>
      <c r="B75" s="26" t="s">
        <v>24</v>
      </c>
      <c r="C75" s="10" t="s">
        <v>151</v>
      </c>
      <c r="D75" s="29">
        <f>D76</f>
        <v>57212.7</v>
      </c>
    </row>
    <row r="76" spans="1:4" ht="58.5" customHeight="1">
      <c r="A76" s="39" t="s">
        <v>140</v>
      </c>
      <c r="B76" s="26" t="s">
        <v>24</v>
      </c>
      <c r="C76" s="10" t="s">
        <v>153</v>
      </c>
      <c r="D76" s="29">
        <v>57212.7</v>
      </c>
    </row>
    <row r="77" spans="1:4" ht="21" customHeight="1">
      <c r="A77" s="19" t="s">
        <v>141</v>
      </c>
      <c r="B77" s="26" t="s">
        <v>24</v>
      </c>
      <c r="C77" s="10" t="s">
        <v>143</v>
      </c>
      <c r="D77" s="29">
        <f>D78</f>
        <v>34.5</v>
      </c>
    </row>
    <row r="78" spans="1:4" ht="33" customHeight="1">
      <c r="A78" s="19" t="s">
        <v>142</v>
      </c>
      <c r="B78" s="26" t="s">
        <v>24</v>
      </c>
      <c r="C78" s="10" t="s">
        <v>144</v>
      </c>
      <c r="D78" s="29">
        <v>34.5</v>
      </c>
    </row>
    <row r="79" spans="1:4" ht="21" customHeight="1">
      <c r="A79" s="39" t="s">
        <v>76</v>
      </c>
      <c r="B79" s="26" t="s">
        <v>24</v>
      </c>
      <c r="C79" s="8" t="s">
        <v>118</v>
      </c>
      <c r="D79" s="29">
        <f>D80</f>
        <v>112191</v>
      </c>
    </row>
    <row r="80" spans="1:4" ht="22.5" customHeight="1">
      <c r="A80" s="20" t="s">
        <v>77</v>
      </c>
      <c r="B80" s="26" t="s">
        <v>24</v>
      </c>
      <c r="C80" s="10" t="s">
        <v>119</v>
      </c>
      <c r="D80" s="29">
        <v>112191</v>
      </c>
    </row>
    <row r="81" spans="1:4" ht="36" customHeight="1">
      <c r="A81" s="14" t="s">
        <v>83</v>
      </c>
      <c r="B81" s="26" t="s">
        <v>24</v>
      </c>
      <c r="C81" s="10" t="s">
        <v>120</v>
      </c>
      <c r="D81" s="29">
        <f>D86+D88+D91+D84+D82</f>
        <v>245083.19999999998</v>
      </c>
    </row>
    <row r="82" spans="1:4" ht="36" customHeight="1">
      <c r="A82" s="14" t="s">
        <v>167</v>
      </c>
      <c r="B82" s="26" t="s">
        <v>24</v>
      </c>
      <c r="C82" s="11" t="s">
        <v>168</v>
      </c>
      <c r="D82" s="29">
        <v>153.5</v>
      </c>
    </row>
    <row r="83" spans="1:4" ht="48.75" customHeight="1">
      <c r="A83" s="14" t="s">
        <v>169</v>
      </c>
      <c r="B83" s="26" t="s">
        <v>24</v>
      </c>
      <c r="C83" s="11" t="s">
        <v>170</v>
      </c>
      <c r="D83" s="29">
        <f>D82</f>
        <v>153.5</v>
      </c>
    </row>
    <row r="84" spans="1:4" ht="59.25" customHeight="1">
      <c r="A84" s="25" t="s">
        <v>95</v>
      </c>
      <c r="B84" s="26" t="s">
        <v>24</v>
      </c>
      <c r="C84" s="11" t="s">
        <v>121</v>
      </c>
      <c r="D84" s="29">
        <f>D85</f>
        <v>3.8</v>
      </c>
    </row>
    <row r="85" spans="1:4" ht="76.5" customHeight="1">
      <c r="A85" s="25" t="s">
        <v>96</v>
      </c>
      <c r="B85" s="26" t="s">
        <v>24</v>
      </c>
      <c r="C85" s="12" t="s">
        <v>122</v>
      </c>
      <c r="D85" s="30">
        <v>3.8</v>
      </c>
    </row>
    <row r="86" spans="1:4" ht="51" customHeight="1">
      <c r="A86" s="7" t="s">
        <v>93</v>
      </c>
      <c r="B86" s="26" t="s">
        <v>24</v>
      </c>
      <c r="C86" s="27" t="s">
        <v>123</v>
      </c>
      <c r="D86" s="29">
        <f>D87</f>
        <v>616.3</v>
      </c>
    </row>
    <row r="87" spans="1:4" ht="50.25" customHeight="1">
      <c r="A87" s="7" t="s">
        <v>94</v>
      </c>
      <c r="B87" s="26" t="s">
        <v>24</v>
      </c>
      <c r="C87" s="27" t="s">
        <v>124</v>
      </c>
      <c r="D87" s="29">
        <v>616.3</v>
      </c>
    </row>
    <row r="88" spans="1:4" ht="44.25" customHeight="1">
      <c r="A88" s="7" t="s">
        <v>16</v>
      </c>
      <c r="B88" s="26" t="s">
        <v>24</v>
      </c>
      <c r="C88" s="10" t="s">
        <v>125</v>
      </c>
      <c r="D88" s="29">
        <f>D89</f>
        <v>13567.8</v>
      </c>
    </row>
    <row r="89" spans="1:4" ht="43.5" customHeight="1">
      <c r="A89" s="7" t="s">
        <v>17</v>
      </c>
      <c r="B89" s="26" t="s">
        <v>24</v>
      </c>
      <c r="C89" s="8" t="s">
        <v>126</v>
      </c>
      <c r="D89" s="29">
        <v>13567.8</v>
      </c>
    </row>
    <row r="90" spans="1:4" ht="15.75" customHeight="1">
      <c r="A90" s="7" t="s">
        <v>18</v>
      </c>
      <c r="B90" s="26" t="s">
        <v>24</v>
      </c>
      <c r="C90" s="10" t="s">
        <v>127</v>
      </c>
      <c r="D90" s="29">
        <f>D91</f>
        <v>230741.8</v>
      </c>
    </row>
    <row r="91" spans="1:4" ht="20.25" customHeight="1">
      <c r="A91" s="7" t="s">
        <v>19</v>
      </c>
      <c r="B91" s="26" t="s">
        <v>24</v>
      </c>
      <c r="C91" s="10" t="s">
        <v>128</v>
      </c>
      <c r="D91" s="29">
        <v>230741.8</v>
      </c>
    </row>
    <row r="92" spans="1:4" ht="24.75" customHeight="1">
      <c r="A92" s="25" t="s">
        <v>97</v>
      </c>
      <c r="B92" s="26" t="s">
        <v>24</v>
      </c>
      <c r="C92" s="10" t="s">
        <v>129</v>
      </c>
      <c r="D92" s="29">
        <f>D93</f>
        <v>1246.6</v>
      </c>
    </row>
    <row r="93" spans="1:4" ht="61.5" customHeight="1">
      <c r="A93" s="25" t="s">
        <v>98</v>
      </c>
      <c r="B93" s="26" t="s">
        <v>24</v>
      </c>
      <c r="C93" s="10" t="s">
        <v>130</v>
      </c>
      <c r="D93" s="29">
        <f>D94</f>
        <v>1246.6</v>
      </c>
    </row>
    <row r="94" spans="1:4" ht="76.5" customHeight="1">
      <c r="A94" s="42" t="s">
        <v>99</v>
      </c>
      <c r="B94" s="43" t="s">
        <v>24</v>
      </c>
      <c r="C94" s="44" t="s">
        <v>131</v>
      </c>
      <c r="D94" s="45">
        <v>1246.6</v>
      </c>
    </row>
    <row r="95" spans="1:4" ht="63.75" customHeight="1">
      <c r="A95" s="25" t="s">
        <v>174</v>
      </c>
      <c r="B95" s="26" t="s">
        <v>24</v>
      </c>
      <c r="C95" s="27" t="s">
        <v>175</v>
      </c>
      <c r="D95" s="9">
        <f>D96</f>
        <v>-7944.1</v>
      </c>
    </row>
    <row r="96" spans="1:4" ht="73.5" customHeight="1">
      <c r="A96" s="25" t="s">
        <v>176</v>
      </c>
      <c r="B96" s="26" t="s">
        <v>24</v>
      </c>
      <c r="C96" s="27" t="s">
        <v>177</v>
      </c>
      <c r="D96" s="9">
        <v>-7944.1</v>
      </c>
    </row>
    <row r="97" spans="1:4" ht="21.75" customHeight="1" thickBot="1">
      <c r="A97" s="46" t="s">
        <v>20</v>
      </c>
      <c r="B97" s="35"/>
      <c r="C97" s="47"/>
      <c r="D97" s="48">
        <f>D69+D8</f>
        <v>549605.2</v>
      </c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</sheetData>
  <sheetProtection/>
  <mergeCells count="6">
    <mergeCell ref="B1:D1"/>
    <mergeCell ref="B2:D2"/>
    <mergeCell ref="B7:C7"/>
    <mergeCell ref="A4:D4"/>
    <mergeCell ref="B6:C6"/>
    <mergeCell ref="C5:D5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User2</cp:lastModifiedBy>
  <cp:lastPrinted>2020-01-20T03:06:32Z</cp:lastPrinted>
  <dcterms:created xsi:type="dcterms:W3CDTF">1999-06-18T11:49:53Z</dcterms:created>
  <dcterms:modified xsi:type="dcterms:W3CDTF">2020-01-27T04:08:53Z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