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E8786D5-0AD0-4274-A363-8A62999B060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 s="1"/>
  <c r="D44" i="1"/>
  <c r="D43" i="1" s="1"/>
  <c r="D42" i="1"/>
  <c r="D41" i="1" s="1"/>
  <c r="D40" i="1"/>
  <c r="D39" i="1"/>
  <c r="D37" i="1"/>
  <c r="D36" i="1"/>
  <c r="D35" i="1"/>
  <c r="D34" i="1"/>
  <c r="D32" i="1"/>
  <c r="D31" i="1"/>
  <c r="D28" i="1"/>
  <c r="D27" i="1"/>
  <c r="D26" i="1"/>
  <c r="D25" i="1"/>
  <c r="D24" i="1"/>
  <c r="D22" i="1"/>
  <c r="D21" i="1" s="1"/>
  <c r="D20" i="1"/>
  <c r="D18" i="1" s="1"/>
  <c r="D19" i="1"/>
  <c r="D17" i="1"/>
  <c r="D15" i="1" s="1"/>
  <c r="D16" i="1"/>
  <c r="D14" i="1"/>
  <c r="D13" i="1"/>
  <c r="D12" i="1"/>
  <c r="D11" i="1"/>
  <c r="D10" i="1"/>
  <c r="D9" i="1"/>
  <c r="D8" i="1"/>
  <c r="D7" i="1" s="1"/>
  <c r="D30" i="1" l="1"/>
  <c r="D38" i="1"/>
  <c r="D23" i="1"/>
  <c r="D48" i="1" s="1"/>
  <c r="D33" i="1"/>
</calcChain>
</file>

<file path=xl/sharedStrings.xml><?xml version="1.0" encoding="utf-8"?>
<sst xmlns="http://schemas.openxmlformats.org/spreadsheetml/2006/main" count="127" uniqueCount="66">
  <si>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</si>
  <si>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</si>
  <si>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</si>
  <si>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</si>
  <si>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</si>
  <si>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</si>
  <si>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</si>
  <si>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</si>
  <si>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</si>
  <si>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</si>
  <si>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</si>
  <si>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</si>
  <si>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</si>
  <si>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</si>
  <si>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</si>
  <si>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</si>
  <si>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</si>
  <si>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</si>
  <si>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</si>
  <si>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</si>
  <si>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</si>
  <si>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</si>
  <si>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</si>
  <si>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</si>
  <si>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</si>
  <si>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</si>
  <si>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</si>
  <si>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</si>
  <si>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</si>
  <si>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</si>
  <si>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</si>
  <si>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</si>
  <si>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</si>
  <si>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</si>
  <si>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</si>
  <si>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</si>
  <si>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</si>
  <si>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</si>
  <si>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</si>
  <si>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</si>
  <si>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</si>
  <si>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</si>
  <si>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</si>
  <si>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</si>
  <si>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</si>
  <si>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</si>
  <si>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</si>
  <si>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</si>
  <si>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</si>
  <si>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</si>
  <si>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</si>
  <si>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</si>
  <si>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</si>
  <si>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</si>
  <si>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</si>
  <si>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</si>
  <si>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</si>
  <si>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</si>
  <si>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</si>
  <si>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</si>
  <si>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"Приложение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 21.12.2021г.  №11/1- РД</t>
  </si>
  <si>
    <t>Функционирование высшего должностного лица субъекта Российской Федерации и муниципального образования</t>
  </si>
  <si>
    <t>Прочие межбюджетные трансферты общего характера</t>
  </si>
  <si>
    <t>"</t>
  </si>
  <si>
    <t>МЕЖБЮДЖЕТНЫЕ ТРАНСФЕРТЫ ОБЩЕГО ХАРАКТЕРА БЮДЖЕТАМ БЮДЖЕТНОЙ СИСТЕМЫ РОССИЙСКОЙ ФЕДЕРАЦИИ</t>
  </si>
  <si>
    <t xml:space="preserve"> Приложение 2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 "                      от  06.12.2022г.  №7/11- 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</si>
</sst>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6130.2999999999993</v>
          </cell>
        </row>
        <row r="41">
          <cell r="G41">
            <v>87.300000000000011</v>
          </cell>
        </row>
        <row r="96">
          <cell r="G96">
            <v>29307.5</v>
          </cell>
        </row>
        <row r="147">
          <cell r="G147">
            <v>16389.399999999998</v>
          </cell>
        </row>
        <row r="198">
          <cell r="G198">
            <v>127929</v>
          </cell>
        </row>
        <row r="266">
          <cell r="G266">
            <v>340855.19999999995</v>
          </cell>
        </row>
        <row r="399">
          <cell r="G399">
            <v>14485.8</v>
          </cell>
        </row>
        <row r="414">
          <cell r="G414">
            <v>457.20000000000005</v>
          </cell>
        </row>
        <row r="463">
          <cell r="G463">
            <v>791.2</v>
          </cell>
        </row>
        <row r="570">
          <cell r="G570">
            <v>3881.9</v>
          </cell>
        </row>
        <row r="579">
          <cell r="G579">
            <v>424.29999999999995</v>
          </cell>
        </row>
        <row r="597">
          <cell r="G597">
            <v>13711.1</v>
          </cell>
        </row>
        <row r="632">
          <cell r="G632">
            <v>14507.699999999999</v>
          </cell>
        </row>
        <row r="672">
          <cell r="G672">
            <v>43.2</v>
          </cell>
        </row>
        <row r="690">
          <cell r="G690">
            <v>6.1</v>
          </cell>
        </row>
        <row r="698">
          <cell r="G698">
            <v>68237.399999999994</v>
          </cell>
        </row>
        <row r="710">
          <cell r="G710">
            <v>1016.9</v>
          </cell>
        </row>
        <row r="718">
          <cell r="G718">
            <v>2583.1</v>
          </cell>
        </row>
        <row r="727">
          <cell r="G727">
            <v>37781.4</v>
          </cell>
        </row>
        <row r="758">
          <cell r="G758">
            <v>16.899999999999999</v>
          </cell>
        </row>
        <row r="765">
          <cell r="G765">
            <v>400</v>
          </cell>
        </row>
        <row r="771">
          <cell r="G771">
            <v>15393.1</v>
          </cell>
        </row>
        <row r="908">
          <cell r="G908">
            <v>5542.2000000000007</v>
          </cell>
        </row>
        <row r="925">
          <cell r="G925">
            <v>17.399999999999999</v>
          </cell>
        </row>
        <row r="940">
          <cell r="G940">
            <v>180</v>
          </cell>
        </row>
        <row r="947">
          <cell r="G947">
            <v>15</v>
          </cell>
        </row>
        <row r="955">
          <cell r="G955">
            <v>1664.8999999999999</v>
          </cell>
        </row>
        <row r="970">
          <cell r="G970">
            <v>309.10000000000002</v>
          </cell>
        </row>
        <row r="1016">
          <cell r="G1016">
            <v>300.39999999999998</v>
          </cell>
        </row>
        <row r="1047">
          <cell r="G1047">
            <v>3961.8</v>
          </cell>
        </row>
        <row r="1054">
          <cell r="G1054">
            <v>417.9</v>
          </cell>
        </row>
        <row r="1065">
          <cell r="G1065">
            <v>1288.5</v>
          </cell>
        </row>
        <row r="1089">
          <cell r="G1089">
            <v>460.5</v>
          </cell>
        </row>
        <row r="1097">
          <cell r="G1097">
            <v>3634.9</v>
          </cell>
        </row>
        <row r="1119">
          <cell r="G1119">
            <v>3310</v>
          </cell>
        </row>
        <row r="1136">
          <cell r="G1136">
            <v>675.6</v>
          </cell>
        </row>
        <row r="1154">
          <cell r="G1154">
            <v>4052.5</v>
          </cell>
        </row>
        <row r="1179">
          <cell r="G1179">
            <v>165.2</v>
          </cell>
        </row>
        <row r="1187">
          <cell r="G1187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E2" sqref="E2"/>
    </sheetView>
  </sheetViews>
  <sheetFormatPr defaultRowHeight="15" x14ac:dyDescent="0.25"/>
  <cols>
    <col min="1" max="1" width="61.5703125" style="1" customWidth="1"/>
    <col min="2" max="2" width="10.5703125" style="15" customWidth="1"/>
    <col min="3" max="3" width="9.7109375" style="15" customWidth="1"/>
    <col min="4" max="4" width="25.85546875" style="17" customWidth="1"/>
  </cols>
  <sheetData>
    <row r="1" spans="1:4" ht="135.75" customHeight="1" x14ac:dyDescent="0.25">
      <c r="B1" s="26" t="s">
        <v>65</v>
      </c>
      <c r="C1" s="26"/>
      <c r="D1" s="26"/>
    </row>
    <row r="2" spans="1:4" ht="105" customHeight="1" x14ac:dyDescent="0.25">
      <c r="B2" s="26" t="s">
        <v>60</v>
      </c>
      <c r="C2" s="26"/>
      <c r="D2" s="26"/>
    </row>
    <row r="3" spans="1:4" ht="12" customHeight="1" x14ac:dyDescent="0.25"/>
    <row r="4" spans="1:4" ht="33" customHeight="1" x14ac:dyDescent="0.25">
      <c r="A4" s="27" t="s">
        <v>55</v>
      </c>
      <c r="B4" s="27"/>
      <c r="C4" s="27"/>
      <c r="D4" s="27"/>
    </row>
    <row r="5" spans="1:4" x14ac:dyDescent="0.25">
      <c r="A5" s="20"/>
      <c r="B5" s="20"/>
      <c r="C5" s="20"/>
      <c r="D5" s="25" t="s">
        <v>0</v>
      </c>
    </row>
    <row r="6" spans="1:4" x14ac:dyDescent="0.25">
      <c r="A6" s="2" t="s">
        <v>1</v>
      </c>
      <c r="B6" s="3" t="s">
        <v>53</v>
      </c>
      <c r="C6" s="3" t="s">
        <v>2</v>
      </c>
      <c r="D6" s="4" t="s">
        <v>3</v>
      </c>
    </row>
    <row r="7" spans="1:4" x14ac:dyDescent="0.25">
      <c r="A7" s="5" t="s">
        <v>4</v>
      </c>
      <c r="B7" s="6" t="s">
        <v>5</v>
      </c>
      <c r="C7" s="6" t="s">
        <v>52</v>
      </c>
      <c r="D7" s="21">
        <f>SUM(D8:D14)</f>
        <v>89286.6</v>
      </c>
    </row>
    <row r="8" spans="1:4" ht="45" x14ac:dyDescent="0.25">
      <c r="A8" s="7" t="s">
        <v>61</v>
      </c>
      <c r="B8" s="8" t="s">
        <v>5</v>
      </c>
      <c r="C8" s="8" t="s">
        <v>6</v>
      </c>
      <c r="D8" s="22">
        <f>SUM('[1]7'!G718)</f>
        <v>2583.1</v>
      </c>
    </row>
    <row r="9" spans="1:4" ht="60" x14ac:dyDescent="0.25">
      <c r="A9" s="7" t="s">
        <v>7</v>
      </c>
      <c r="B9" s="8" t="s">
        <v>5</v>
      </c>
      <c r="C9" s="8" t="s">
        <v>8</v>
      </c>
      <c r="D9" s="22">
        <f>SUM('[1]7'!G1136)</f>
        <v>675.6</v>
      </c>
    </row>
    <row r="10" spans="1:4" ht="60" x14ac:dyDescent="0.25">
      <c r="A10" s="7" t="s">
        <v>9</v>
      </c>
      <c r="B10" s="8" t="s">
        <v>5</v>
      </c>
      <c r="C10" s="8" t="s">
        <v>10</v>
      </c>
      <c r="D10" s="22">
        <f>SUM('[1]7'!G727)</f>
        <v>37781.4</v>
      </c>
    </row>
    <row r="11" spans="1:4" x14ac:dyDescent="0.25">
      <c r="A11" s="9" t="s">
        <v>11</v>
      </c>
      <c r="B11" s="8" t="s">
        <v>5</v>
      </c>
      <c r="C11" s="8" t="s">
        <v>12</v>
      </c>
      <c r="D11" s="22">
        <f>SUM('[1]7'!G758)</f>
        <v>16.899999999999999</v>
      </c>
    </row>
    <row r="12" spans="1:4" ht="45" x14ac:dyDescent="0.25">
      <c r="A12" s="7" t="s">
        <v>14</v>
      </c>
      <c r="B12" s="8" t="s">
        <v>5</v>
      </c>
      <c r="C12" s="8" t="s">
        <v>15</v>
      </c>
      <c r="D12" s="22">
        <f>SUM('[1]7'!G597+'[1]7'!G1154)</f>
        <v>17763.599999999999</v>
      </c>
    </row>
    <row r="13" spans="1:4" x14ac:dyDescent="0.25">
      <c r="A13" s="7" t="s">
        <v>16</v>
      </c>
      <c r="B13" s="8" t="s">
        <v>5</v>
      </c>
      <c r="C13" s="8" t="s">
        <v>17</v>
      </c>
      <c r="D13" s="22">
        <f>SUM('[1]7'!G765)</f>
        <v>400</v>
      </c>
    </row>
    <row r="14" spans="1:4" x14ac:dyDescent="0.25">
      <c r="A14" s="7" t="s">
        <v>18</v>
      </c>
      <c r="B14" s="8" t="s">
        <v>5</v>
      </c>
      <c r="C14" s="8" t="s">
        <v>19</v>
      </c>
      <c r="D14" s="22">
        <f>SUM('[1]7'!G632+'[1]7'!G771+'[1]7'!G1179)</f>
        <v>30066</v>
      </c>
    </row>
    <row r="15" spans="1:4" ht="30" x14ac:dyDescent="0.25">
      <c r="A15" s="5" t="s">
        <v>20</v>
      </c>
      <c r="B15" s="6" t="s">
        <v>8</v>
      </c>
      <c r="C15" s="6" t="s">
        <v>52</v>
      </c>
      <c r="D15" s="21">
        <f>D17+D16</f>
        <v>5559.6</v>
      </c>
    </row>
    <row r="16" spans="1:4" ht="45" x14ac:dyDescent="0.25">
      <c r="A16" s="7" t="s">
        <v>21</v>
      </c>
      <c r="B16" s="6" t="s">
        <v>8</v>
      </c>
      <c r="C16" s="6" t="s">
        <v>22</v>
      </c>
      <c r="D16" s="21">
        <f>SUM('[1]7'!G908)</f>
        <v>5542.2000000000007</v>
      </c>
    </row>
    <row r="17" spans="1:4" ht="36" customHeight="1" x14ac:dyDescent="0.25">
      <c r="A17" s="5" t="s">
        <v>23</v>
      </c>
      <c r="B17" s="6" t="s">
        <v>8</v>
      </c>
      <c r="C17" s="6" t="s">
        <v>24</v>
      </c>
      <c r="D17" s="21">
        <f>SUM('[1]7'!G925)</f>
        <v>17.399999999999999</v>
      </c>
    </row>
    <row r="18" spans="1:4" x14ac:dyDescent="0.25">
      <c r="A18" s="10" t="s">
        <v>25</v>
      </c>
      <c r="B18" s="11" t="s">
        <v>10</v>
      </c>
      <c r="C18" s="11" t="s">
        <v>52</v>
      </c>
      <c r="D18" s="23">
        <f>SUM(D19+D20)</f>
        <v>195</v>
      </c>
    </row>
    <row r="19" spans="1:4" x14ac:dyDescent="0.25">
      <c r="A19" s="10" t="s">
        <v>54</v>
      </c>
      <c r="B19" s="11" t="s">
        <v>10</v>
      </c>
      <c r="C19" s="11" t="s">
        <v>12</v>
      </c>
      <c r="D19" s="23">
        <f>SUM('[1]7'!G940)</f>
        <v>180</v>
      </c>
    </row>
    <row r="20" spans="1:4" ht="16.5" customHeight="1" x14ac:dyDescent="0.25">
      <c r="A20" s="5" t="s">
        <v>26</v>
      </c>
      <c r="B20" s="11" t="s">
        <v>10</v>
      </c>
      <c r="C20" s="11" t="s">
        <v>27</v>
      </c>
      <c r="D20" s="23">
        <f>SUM('[1]7'!G947)</f>
        <v>15</v>
      </c>
    </row>
    <row r="21" spans="1:4" x14ac:dyDescent="0.25">
      <c r="A21" s="5" t="s">
        <v>28</v>
      </c>
      <c r="B21" s="6" t="s">
        <v>15</v>
      </c>
      <c r="C21" s="6" t="s">
        <v>52</v>
      </c>
      <c r="D21" s="21">
        <f>D22</f>
        <v>1664.8999999999999</v>
      </c>
    </row>
    <row r="22" spans="1:4" ht="30" x14ac:dyDescent="0.25">
      <c r="A22" s="5" t="s">
        <v>29</v>
      </c>
      <c r="B22" s="6" t="s">
        <v>15</v>
      </c>
      <c r="C22" s="6" t="s">
        <v>12</v>
      </c>
      <c r="D22" s="21">
        <f>SUM('[1]7'!G955)</f>
        <v>1664.8999999999999</v>
      </c>
    </row>
    <row r="23" spans="1:4" x14ac:dyDescent="0.25">
      <c r="A23" s="5" t="s">
        <v>30</v>
      </c>
      <c r="B23" s="6" t="s">
        <v>13</v>
      </c>
      <c r="C23" s="6" t="s">
        <v>52</v>
      </c>
      <c r="D23" s="21">
        <f>SUM(D24:D29)</f>
        <v>520871.1999999999</v>
      </c>
    </row>
    <row r="24" spans="1:4" x14ac:dyDescent="0.25">
      <c r="A24" s="5" t="s">
        <v>31</v>
      </c>
      <c r="B24" s="24" t="s">
        <v>13</v>
      </c>
      <c r="C24" s="6" t="s">
        <v>5</v>
      </c>
      <c r="D24" s="21">
        <f>SUM('[1]7'!G198)</f>
        <v>127929</v>
      </c>
    </row>
    <row r="25" spans="1:4" x14ac:dyDescent="0.25">
      <c r="A25" s="5" t="s">
        <v>32</v>
      </c>
      <c r="B25" s="6" t="s">
        <v>13</v>
      </c>
      <c r="C25" s="6" t="s">
        <v>6</v>
      </c>
      <c r="D25" s="21">
        <f>SUM('[1]7'!G266)</f>
        <v>340855.19999999995</v>
      </c>
    </row>
    <row r="26" spans="1:4" x14ac:dyDescent="0.25">
      <c r="A26" s="5" t="s">
        <v>33</v>
      </c>
      <c r="B26" s="6" t="s">
        <v>13</v>
      </c>
      <c r="C26" s="6" t="s">
        <v>8</v>
      </c>
      <c r="D26" s="21">
        <f>SUM('[1]7'!G13+'[1]7'!G399)</f>
        <v>20616.099999999999</v>
      </c>
    </row>
    <row r="27" spans="1:4" ht="30" x14ac:dyDescent="0.25">
      <c r="A27" s="5" t="s">
        <v>56</v>
      </c>
      <c r="B27" s="6" t="s">
        <v>13</v>
      </c>
      <c r="C27" s="6" t="s">
        <v>12</v>
      </c>
      <c r="D27" s="21">
        <f>SUM('[1]7'!G41+'[1]7'!G414+'[1]7'!G672+'[1]7'!G970+'[1]7'!G1187)</f>
        <v>898.30000000000007</v>
      </c>
    </row>
    <row r="28" spans="1:4" x14ac:dyDescent="0.25">
      <c r="A28" s="5" t="s">
        <v>34</v>
      </c>
      <c r="B28" s="6" t="s">
        <v>13</v>
      </c>
      <c r="C28" s="6" t="s">
        <v>13</v>
      </c>
      <c r="D28" s="21">
        <f>SUM('[1]7'!G463+'[1]7'!G1016)</f>
        <v>1091.5999999999999</v>
      </c>
    </row>
    <row r="29" spans="1:4" x14ac:dyDescent="0.25">
      <c r="A29" s="5" t="s">
        <v>35</v>
      </c>
      <c r="B29" s="6" t="s">
        <v>13</v>
      </c>
      <c r="C29" s="6" t="s">
        <v>36</v>
      </c>
      <c r="D29" s="21">
        <v>29481</v>
      </c>
    </row>
    <row r="30" spans="1:4" x14ac:dyDescent="0.25">
      <c r="A30" s="13" t="s">
        <v>37</v>
      </c>
      <c r="B30" s="6" t="s">
        <v>38</v>
      </c>
      <c r="C30" s="6" t="s">
        <v>52</v>
      </c>
      <c r="D30" s="21">
        <f>SUM(D31+D32)</f>
        <v>45696.899999999994</v>
      </c>
    </row>
    <row r="31" spans="1:4" x14ac:dyDescent="0.25">
      <c r="A31" s="5" t="s">
        <v>39</v>
      </c>
      <c r="B31" s="6" t="s">
        <v>38</v>
      </c>
      <c r="C31" s="6" t="s">
        <v>5</v>
      </c>
      <c r="D31" s="21">
        <f>SUM('[1]7'!G96)</f>
        <v>29307.5</v>
      </c>
    </row>
    <row r="32" spans="1:4" ht="30" x14ac:dyDescent="0.25">
      <c r="A32" s="5" t="s">
        <v>40</v>
      </c>
      <c r="B32" s="6" t="s">
        <v>38</v>
      </c>
      <c r="C32" s="6" t="s">
        <v>10</v>
      </c>
      <c r="D32" s="21">
        <f>SUM('[1]7'!G147)</f>
        <v>16389.399999999998</v>
      </c>
    </row>
    <row r="33" spans="1:4" x14ac:dyDescent="0.25">
      <c r="A33" s="5" t="s">
        <v>41</v>
      </c>
      <c r="B33" s="6" t="s">
        <v>22</v>
      </c>
      <c r="C33" s="6" t="s">
        <v>52</v>
      </c>
      <c r="D33" s="21">
        <f>D34+D35+D36+D37</f>
        <v>9550.1</v>
      </c>
    </row>
    <row r="34" spans="1:4" x14ac:dyDescent="0.25">
      <c r="A34" s="5" t="s">
        <v>42</v>
      </c>
      <c r="B34" s="6">
        <v>10</v>
      </c>
      <c r="C34" s="6" t="s">
        <v>5</v>
      </c>
      <c r="D34" s="21">
        <f>SUM('[1]7'!G1047)</f>
        <v>3961.8</v>
      </c>
    </row>
    <row r="35" spans="1:4" x14ac:dyDescent="0.25">
      <c r="A35" s="5" t="s">
        <v>43</v>
      </c>
      <c r="B35" s="6">
        <v>10</v>
      </c>
      <c r="C35" s="6" t="s">
        <v>8</v>
      </c>
      <c r="D35" s="21">
        <f>SUM('[1]7'!G1054)</f>
        <v>417.9</v>
      </c>
    </row>
    <row r="36" spans="1:4" x14ac:dyDescent="0.25">
      <c r="A36" s="5" t="s">
        <v>44</v>
      </c>
      <c r="B36" s="6">
        <v>10</v>
      </c>
      <c r="C36" s="6" t="s">
        <v>10</v>
      </c>
      <c r="D36" s="21">
        <f>SUM('[1]7'!G570)</f>
        <v>3881.9</v>
      </c>
    </row>
    <row r="37" spans="1:4" x14ac:dyDescent="0.25">
      <c r="A37" s="5" t="s">
        <v>45</v>
      </c>
      <c r="B37" s="6">
        <v>10</v>
      </c>
      <c r="C37" s="6" t="s">
        <v>15</v>
      </c>
      <c r="D37" s="21">
        <f>SUM('[1]7'!G1065)</f>
        <v>1288.5</v>
      </c>
    </row>
    <row r="38" spans="1:4" x14ac:dyDescent="0.25">
      <c r="A38" s="5" t="s">
        <v>46</v>
      </c>
      <c r="B38" s="6" t="s">
        <v>17</v>
      </c>
      <c r="C38" s="6" t="s">
        <v>52</v>
      </c>
      <c r="D38" s="21">
        <f>SUM(D40:D40+D39)</f>
        <v>4519.7</v>
      </c>
    </row>
    <row r="39" spans="1:4" x14ac:dyDescent="0.25">
      <c r="A39" s="5" t="s">
        <v>47</v>
      </c>
      <c r="B39" s="6" t="s">
        <v>17</v>
      </c>
      <c r="C39" s="6" t="s">
        <v>5</v>
      </c>
      <c r="D39" s="21">
        <f>SUM('[1]7'!G1089+'[1]7'!G579)</f>
        <v>884.8</v>
      </c>
    </row>
    <row r="40" spans="1:4" x14ac:dyDescent="0.25">
      <c r="A40" s="18" t="s">
        <v>51</v>
      </c>
      <c r="B40" s="8" t="s">
        <v>17</v>
      </c>
      <c r="C40" s="8" t="s">
        <v>6</v>
      </c>
      <c r="D40" s="22">
        <f>SUM('[1]7'!G1097)</f>
        <v>3634.9</v>
      </c>
    </row>
    <row r="41" spans="1:4" x14ac:dyDescent="0.25">
      <c r="A41" s="5" t="s">
        <v>48</v>
      </c>
      <c r="B41" s="6" t="s">
        <v>27</v>
      </c>
      <c r="C41" s="6" t="s">
        <v>52</v>
      </c>
      <c r="D41" s="21">
        <f>SUM(D42)</f>
        <v>3310</v>
      </c>
    </row>
    <row r="42" spans="1:4" x14ac:dyDescent="0.25">
      <c r="A42" s="5" t="s">
        <v>50</v>
      </c>
      <c r="B42" s="6" t="s">
        <v>27</v>
      </c>
      <c r="C42" s="6" t="s">
        <v>6</v>
      </c>
      <c r="D42" s="21">
        <f>SUM('[1]7'!G1119)</f>
        <v>3310</v>
      </c>
    </row>
    <row r="43" spans="1:4" ht="30" x14ac:dyDescent="0.25">
      <c r="A43" s="12" t="s">
        <v>57</v>
      </c>
      <c r="B43" s="19">
        <v>13</v>
      </c>
      <c r="C43" s="6" t="s">
        <v>52</v>
      </c>
      <c r="D43" s="21">
        <f>D44</f>
        <v>6.1</v>
      </c>
    </row>
    <row r="44" spans="1:4" ht="30" x14ac:dyDescent="0.25">
      <c r="A44" s="12" t="s">
        <v>58</v>
      </c>
      <c r="B44" s="19">
        <v>13</v>
      </c>
      <c r="C44" s="6" t="s">
        <v>5</v>
      </c>
      <c r="D44" s="21">
        <f>SUM('[1]7'!G690)</f>
        <v>6.1</v>
      </c>
    </row>
    <row r="45" spans="1:4" ht="36.75" customHeight="1" x14ac:dyDescent="0.25">
      <c r="A45" s="5" t="s">
        <v>64</v>
      </c>
      <c r="B45" s="6" t="s">
        <v>24</v>
      </c>
      <c r="C45" s="6" t="s">
        <v>52</v>
      </c>
      <c r="D45" s="21">
        <f>D46+D47</f>
        <v>69254.299999999988</v>
      </c>
    </row>
    <row r="46" spans="1:4" ht="45" x14ac:dyDescent="0.25">
      <c r="A46" s="5" t="s">
        <v>59</v>
      </c>
      <c r="B46" s="6" t="s">
        <v>24</v>
      </c>
      <c r="C46" s="6" t="s">
        <v>5</v>
      </c>
      <c r="D46" s="21">
        <f>SUM('[1]7'!G698)</f>
        <v>68237.399999999994</v>
      </c>
    </row>
    <row r="47" spans="1:4" ht="24.75" customHeight="1" x14ac:dyDescent="0.25">
      <c r="A47" s="5" t="s">
        <v>62</v>
      </c>
      <c r="B47" s="6" t="s">
        <v>24</v>
      </c>
      <c r="C47" s="6" t="s">
        <v>8</v>
      </c>
      <c r="D47" s="21">
        <f>SUM('[1]7'!G710)</f>
        <v>1016.9</v>
      </c>
    </row>
    <row r="48" spans="1:4" x14ac:dyDescent="0.25">
      <c r="A48" s="5" t="s">
        <v>49</v>
      </c>
      <c r="B48" s="14"/>
      <c r="C48" s="14"/>
      <c r="D48" s="22">
        <f>D7+D15+D18+D21+D23+D30+D33+D38+D41+D43+D45</f>
        <v>749914.39999999991</v>
      </c>
    </row>
    <row r="49" spans="4:4" x14ac:dyDescent="0.25">
      <c r="D49" s="16" t="s">
        <v>63</v>
      </c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  <row r="674" spans="4:4" x14ac:dyDescent="0.25">
      <c r="D674" s="16"/>
    </row>
  </sheetData>
  <mergeCells count="3">
    <mergeCell ref="B2:D2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2022-12-06T07:00:50Z</dcterms:modified>
</cp:coreProperties>
</file>