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<sst xmlns="http://schemas.openxmlformats.org/spreadsheetml/2006/main" count="441" uniqueCount="269">
  <si>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</si>
  <si>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</si>
  <si>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</si>
  <si>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</si>
  <si>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</si>
  <si>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</si>
  <si>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</si>
  <si>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</si>
  <si>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</si>
  <si>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</si>
  <si>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</si>
  <si>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</si>
  <si>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</si>
  <si>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</si>
  <si>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</si>
  <si>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</si>
  <si>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</si>
  <si>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</si>
  <si>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</si>
  <si>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Доходы бюджета - ИТОГО</t>
  </si>
  <si>
    <t xml:space="preserve"> Наименование </t>
  </si>
  <si>
    <t>182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</si>
  <si>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</si>
  <si>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</si>
  <si>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</si>
  <si>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</si>
  <si>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</si>
  <si>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</si>
  <si>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</si>
  <si>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</si>
  <si>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</si>
  <si>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</si>
  <si>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</si>
  <si>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</si>
  <si>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</si>
  <si>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</si>
  <si>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</si>
  <si>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</si>
  <si>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</si>
  <si>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</si>
  <si>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</si>
  <si>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</si>
  <si>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</si>
  <si>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</si>
  <si>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20000000000000000</t>
  </si>
  <si>
    <t>20200000000000000</t>
  </si>
  <si>
    <t>11406000000000430</t>
  </si>
  <si>
    <t>11406010000000430</t>
  </si>
  <si>
    <t>000</t>
  </si>
  <si>
    <t>НАЛОГОВЫЕ И НЕНАЛОГОВЫЕ ДОХОДЫ</t>
  </si>
  <si>
    <t>НАЛОГИ НА ПРИБЫЛЬ, ДОХОДЫ</t>
  </si>
  <si>
    <t>Налог на доходы физических лиц</t>
  </si>
  <si>
    <t>10502010020000110</t>
  </si>
  <si>
    <t>048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</si>
  <si>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</si>
  <si>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</si>
  <si>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Доходы от оказания платных услуг (работ) </t>
  </si>
  <si>
    <t>11301000000000130</t>
  </si>
  <si>
    <t>11301995050000130</t>
  </si>
  <si>
    <t>10102010010000110</t>
  </si>
  <si>
    <t>10502000020000110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</si>
  <si>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</si>
  <si>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</si>
  <si>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</si>
  <si>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</si>
  <si>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</si>
  <si>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</si>
  <si>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</si>
  <si>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</si>
  <si>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</si>
  <si>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Прочие субсидии</t>
  </si>
  <si>
    <t>Прочие субсидии бюджетам муниципальных районов</t>
  </si>
  <si>
    <t>Код бюджетной классификации Российской Федерации</t>
  </si>
  <si>
    <t xml:space="preserve">                        Сумма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</si>
  <si>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</si>
  <si>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 xml:space="preserve">Прочие доходы от оказания платных услуг (работ)получателями средств бюджетов муниципальных районов </t>
  </si>
  <si>
    <t xml:space="preserve">Прочие доходы от оказания платных услуг (работ) получателями средств бюджетов муниципальных районов 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</si>
  <si>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</si>
  <si>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</si>
  <si>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10501000000000110</t>
  </si>
  <si>
    <t>10501010010000110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</si>
  <si>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</si>
  <si>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</si>
  <si>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</si>
  <si>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</si>
  <si>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</si>
  <si>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</si>
  <si>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</si>
  <si>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</si>
  <si>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</si>
  <si>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</si>
  <si>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</si>
  <si>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</si>
  <si>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</si>
  <si>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</si>
  <si>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</si>
  <si>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находящихся в государственной и муниципальной собственности</t>
  </si>
  <si>
    <t>Дотации бюджетам бюджетной системы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</si>
  <si>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</si>
  <si>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</si>
  <si>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Плата за размещение отходов производства</t>
  </si>
  <si>
    <t>тыс. рублей</t>
  </si>
  <si>
    <t>20210000000000150</t>
  </si>
  <si>
    <t>20215001000000150</t>
  </si>
  <si>
    <t>20215001050000150</t>
  </si>
  <si>
    <t>20220000000000150</t>
  </si>
  <si>
    <t>20229999000000150</t>
  </si>
  <si>
    <t>20229999050000150</t>
  </si>
  <si>
    <t>20230000000000150</t>
  </si>
  <si>
    <t>20235120000000150</t>
  </si>
  <si>
    <t>20235120050000150</t>
  </si>
  <si>
    <t>20230024000000150</t>
  </si>
  <si>
    <t>20230024050000150</t>
  </si>
  <si>
    <t>20239999000000150</t>
  </si>
  <si>
    <t>20239999050000150</t>
  </si>
  <si>
    <t>20240000000000150</t>
  </si>
  <si>
    <t>20240014000000150</t>
  </si>
  <si>
    <t>20240014050000150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</si>
  <si>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</si>
  <si>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</si>
  <si>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11109000000000120</t>
  </si>
  <si>
    <t>11201010010000120</t>
  </si>
  <si>
    <t xml:space="preserve">Плата за выбросы загрязняющих веществ в атмосферный воздух стационарными объектами </t>
  </si>
  <si>
    <t>11601150010000140</t>
  </si>
  <si>
    <t>11601050010000140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</si>
  <si>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</si>
  <si>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</si>
  <si>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806</t>
  </si>
  <si>
    <t>11610120000000140</t>
  </si>
  <si>
    <t>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</si>
  <si>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</si>
  <si>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</si>
  <si>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</si>
  <si>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11109040000000120</t>
  </si>
  <si>
    <t>837</t>
  </si>
  <si>
    <t>11601063010000140</t>
  </si>
  <si>
    <t>11601153010000140</t>
  </si>
  <si>
    <t>11601190010000140</t>
  </si>
  <si>
    <t>11601193010000140</t>
  </si>
  <si>
    <t>11601200010000140</t>
  </si>
  <si>
    <t>11601203010000140</t>
  </si>
  <si>
    <t>11610000000000140</t>
  </si>
  <si>
    <t>Платежи в целях возмещения причиненного ущерба (убытков)</t>
  </si>
  <si>
    <t>11601083010000140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</si>
  <si>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</si>
  <si>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</si>
  <si>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</si>
  <si>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</si>
  <si>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</si>
  <si>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</si>
  <si>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</si>
  <si>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</si>
  <si>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</si>
  <si>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11201041010000120</t>
  </si>
  <si>
    <t>11601053010000140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</si>
  <si>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</si>
  <si>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</si>
  <si>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</si>
  <si>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</si>
  <si>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11610123010000140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</si>
  <si>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</si>
  <si>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</si>
  <si>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Налог, взимаемый в связи с применением патентной системы налогообложения</t>
  </si>
  <si>
    <t>10504000020000110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</si>
  <si>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</si>
  <si>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</si>
  <si>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ДОХОДЫ ОТ ОКАЗАНИЯ ПЛАТНЫХ УСЛУГ  И КОМПЕНСАЦИИ ЗАТРАТ ГОСУДАРСТВА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</si>
  <si>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</si>
  <si>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11105070000000120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</si>
  <si>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</si>
  <si>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Проценты, полученные от предоставления бюджетных кредитов внутри страны</t>
  </si>
  <si>
    <t>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</si>
  <si>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</si>
  <si>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11103050050000120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</si>
  <si>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</si>
  <si>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</si>
  <si>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</si>
  <si>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20245303050000150</t>
  </si>
  <si>
    <t>20225519050000150</t>
  </si>
  <si>
    <t>20225519000000150</t>
  </si>
  <si>
    <t>Субсидии бюджетам муниципальных районов на поддержку отрасли культуры</t>
  </si>
  <si>
    <t>Субсидии бюджетам на поддержку отрасли культуры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</si>
  <si>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</si>
  <si>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</si>
  <si>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Платежи, уплачиваемые в целях возмещения вреда</t>
  </si>
  <si>
    <t>11601073010000140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</si>
  <si>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</si>
  <si>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</si>
  <si>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</si>
  <si>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</si>
  <si>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</si>
  <si>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</si>
  <si>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</si>
  <si>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</si>
  <si>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</si>
  <si>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</si>
  <si>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</si>
  <si>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</si>
  <si>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</si>
  <si>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</si>
  <si>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</si>
  <si>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</si>
  <si>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</si>
  <si>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</si>
  <si>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11611000010000140</t>
  </si>
  <si>
    <t>ПРОГНОЗИРУЕМЫЕ ДОХОДЫ БЮДЖЕТА МУНИЦИПАЛЬНОГО ОБРАЗОВАНИЯ  БАЛАГАНСКИЙ РАЙОН НА 2023 ГОД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</si>
  <si>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</si>
  <si>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</si>
  <si>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</si>
  <si>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</si>
  <si>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076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</si>
  <si>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</si>
  <si>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20245179050000150</t>
  </si>
  <si>
    <t>Дотации бюджетам на поддержку мер по обеспечению сбалансированности бюджетов</t>
  </si>
  <si>
    <t>20215002000000150</t>
  </si>
  <si>
    <t>Дотация  бюджетам муниципальных районов на поддержку мер по обеспечению сбалансированности бюджетов</t>
  </si>
  <si>
    <t>20215002050000150</t>
  </si>
  <si>
    <t xml:space="preserve">"Приложение 1                                  к решению Думы Балаганского района                            "О бюджете муниципального образования Балаганский район на 2023 год и на плановый период 2024 и 2025 годов"                                 от 23.12.2022 г. №9/2-РД </t>
  </si>
  <si>
    <t>"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</si>
  <si>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</si>
  <si>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20245179000000150</t>
  </si>
  <si>
    <t>11618000020000140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</si>
  <si>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</si>
  <si>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ПРОЧИЕ БЕЗВОЗМЕЗДНЫЕ ПОСТУПЛЕНИЯ</t>
  </si>
  <si>
    <t>20700000000000000</t>
  </si>
  <si>
    <t>Прочие безвозмездные поступления в бюджеты муниципальных районов</t>
  </si>
  <si>
    <t>20705000050000150</t>
  </si>
  <si>
    <t>20705030050000150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</si>
  <si>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</si>
  <si>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статей 227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</si>
  <si>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</si>
  <si>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</si>
  <si>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</si>
  <si>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20245519050000150</t>
  </si>
  <si>
    <t>20245519000000150</t>
  </si>
  <si>
    <t>Межбюджетные трансферты, передаваемые бюджетам на поддержку отрасли культуры</t>
  </si>
  <si>
    <t>Межбюджетные трансферты, передаваемые бюджетам муниципальных районов на поддержку отрасли культуры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</si>
  <si>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</si>
  <si>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</si>
  <si>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</si>
  <si>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</si>
  <si>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</si>
  <si>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</si>
  <si>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</si>
  <si>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11402000000000410</t>
  </si>
  <si>
    <t>815</t>
  </si>
  <si>
    <t>Доходы от компенсации затрат государства</t>
  </si>
  <si>
    <t>11302000000000130</t>
  </si>
  <si>
    <t>Прочие доходы от компенсации затрат государства</t>
  </si>
  <si>
    <t>11302990000000130</t>
  </si>
  <si>
    <t>Прочие доходы от компенсации затрат бюджетов муниципальных районов</t>
  </si>
  <si>
    <t>11302995050000130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</si>
  <si>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</si>
  <si>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>11302065050000130</t>
  </si>
  <si>
    <t xml:space="preserve">Доходы, поступающие в порядке возмещения расходов, понесенных в связи с эксплуатацией имущества
</t>
  </si>
  <si>
    <t>11302060000000130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</si>
  <si>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</si>
  <si>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11610031050000140</t>
  </si>
  <si>
    <t>Прочие межбюджетные трансферты, передаваемые бюджетам</t>
  </si>
  <si>
    <t>20249999000000150</t>
  </si>
  <si>
    <t>Прочие межбюджетные трансферты, передаваемые бюджетам муниципальных районов</t>
  </si>
  <si>
    <t>20249999050000150</t>
  </si>
  <si>
    <t>11715030050000150</t>
  </si>
  <si>
    <t>11715000000000150</t>
  </si>
  <si>
    <t>Инициативные платежи</t>
  </si>
  <si>
    <t>Инициативные платежи, зачисляемые в бюджеты муниципальных районов</t>
  </si>
  <si>
    <t>ПРОЧИЕ НЕНАЛОГОВЫЕ ДОХОДЫ</t>
  </si>
  <si>
    <t>11700000000000000</t>
  </si>
  <si>
    <t>Приложение 1                                    к решению Думы Балаганского района "О внесении изменений в решение Думы Балаганского района от 23.12.2022 года №9/2-РД "О бюджете муниципального образования Балаганский район на 2023 год и на плановый период 2024 и 2025 годов"                         от  12.12.2023 года  №9/1-РД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</si>
</sst>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,000,000,000,000,000,000"/>
    <numFmt numFmtId="183" formatCode="000,\ 000,000,000,000,000,000"/>
    <numFmt numFmtId="184" formatCode="00,0\0\ 00,000,000,000,000,000"/>
    <numFmt numFmtId="185" formatCode="&quot;000 0 00 00000 00 0000 000&quot;"/>
    <numFmt numFmtId="186" formatCode="&quot;000 0000 0000000 000 000&quot;"/>
    <numFmt numFmtId="187" formatCode="&quot;000 00 00 00 00 0000 000&quot;"/>
    <numFmt numFmtId="188" formatCode="000\ 0\ 00\ 00000\ 00\ 0000\ 000"/>
    <numFmt numFmtId="189" formatCode="000\ 0000\ 0000000\ 000\ 000"/>
    <numFmt numFmtId="190" formatCode="000\ 00\ 00\ 00\ 00\ 0000\ 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_р_._-;\-* #,##0.0_р_._-;_-* &quot;-&quot;??_р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49" fontId="29" fillId="0" borderId="2">
      <alignment horizontal="center"/>
      <protection/>
    </xf>
    <xf numFmtId="0" fontId="29" fillId="0" borderId="3">
      <alignment horizontal="left" wrapText="1" indent="2"/>
      <protection/>
    </xf>
    <xf numFmtId="0" fontId="29" fillId="0" borderId="4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5" applyNumberFormat="0" applyAlignment="0" applyProtection="0"/>
    <xf numFmtId="0" fontId="31" fillId="27" borderId="6" applyNumberFormat="0" applyAlignment="0" applyProtection="0"/>
    <xf numFmtId="0" fontId="32" fillId="27" borderId="5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28" borderId="11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wrapText="1"/>
    </xf>
    <xf numFmtId="49" fontId="7" fillId="0" borderId="16" xfId="0" applyNumberFormat="1" applyFont="1" applyFill="1" applyBorder="1" applyAlignment="1">
      <alignment horizontal="right" shrinkToFit="1"/>
    </xf>
    <xf numFmtId="191" fontId="7" fillId="0" borderId="17" xfId="0" applyNumberFormat="1" applyFont="1" applyFill="1" applyBorder="1" applyAlignment="1">
      <alignment horizontal="right" shrinkToFit="1"/>
    </xf>
    <xf numFmtId="49" fontId="7" fillId="0" borderId="18" xfId="0" applyNumberFormat="1" applyFont="1" applyFill="1" applyBorder="1" applyAlignment="1">
      <alignment horizontal="right" shrinkToFit="1"/>
    </xf>
    <xf numFmtId="49" fontId="7" fillId="0" borderId="19" xfId="0" applyNumberFormat="1" applyFont="1" applyFill="1" applyBorder="1" applyAlignment="1">
      <alignment horizontal="right" shrinkToFit="1"/>
    </xf>
    <xf numFmtId="191" fontId="7" fillId="0" borderId="20" xfId="0" applyNumberFormat="1" applyFont="1" applyFill="1" applyBorder="1" applyAlignment="1">
      <alignment horizontal="right" shrinkToFit="1"/>
    </xf>
    <xf numFmtId="0" fontId="7" fillId="0" borderId="21" xfId="0" applyFont="1" applyFill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4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49" fontId="7" fillId="0" borderId="24" xfId="0" applyNumberFormat="1" applyFont="1" applyFill="1" applyBorder="1" applyAlignment="1">
      <alignment horizontal="right" shrinkToFit="1"/>
    </xf>
    <xf numFmtId="0" fontId="7" fillId="0" borderId="17" xfId="0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 shrinkToFit="1"/>
    </xf>
    <xf numFmtId="49" fontId="7" fillId="0" borderId="17" xfId="0" applyNumberFormat="1" applyFont="1" applyFill="1" applyBorder="1" applyAlignment="1">
      <alignment horizontal="right" shrinkToFit="1"/>
    </xf>
    <xf numFmtId="0" fontId="7" fillId="0" borderId="17" xfId="0" applyNumberFormat="1" applyFont="1" applyFill="1" applyBorder="1" applyAlignment="1">
      <alignment horizontal="left" wrapText="1"/>
    </xf>
    <xf numFmtId="191" fontId="7" fillId="33" borderId="17" xfId="0" applyNumberFormat="1" applyFont="1" applyFill="1" applyBorder="1" applyAlignment="1">
      <alignment horizontal="right" shrinkToFit="1"/>
    </xf>
    <xf numFmtId="191" fontId="7" fillId="33" borderId="20" xfId="0" applyNumberFormat="1" applyFont="1" applyFill="1" applyBorder="1" applyAlignment="1">
      <alignment horizontal="right" shrinkToFit="1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>
      <alignment horizontal="center" shrinkToFit="1"/>
    </xf>
    <xf numFmtId="49" fontId="7" fillId="0" borderId="20" xfId="0" applyNumberFormat="1" applyFont="1" applyFill="1" applyBorder="1" applyAlignment="1">
      <alignment horizontal="center" shrinkToFit="1"/>
    </xf>
    <xf numFmtId="0" fontId="7" fillId="0" borderId="2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7" xfId="0" applyFont="1" applyFill="1" applyBorder="1" applyAlignment="1">
      <alignment wrapText="1"/>
    </xf>
    <xf numFmtId="49" fontId="7" fillId="33" borderId="18" xfId="0" applyNumberFormat="1" applyFont="1" applyFill="1" applyBorder="1" applyAlignment="1">
      <alignment horizontal="right" shrinkToFit="1"/>
    </xf>
    <xf numFmtId="49" fontId="7" fillId="33" borderId="16" xfId="0" applyNumberFormat="1" applyFont="1" applyFill="1" applyBorder="1" applyAlignment="1">
      <alignment horizontal="right" shrinkToFit="1"/>
    </xf>
    <xf numFmtId="0" fontId="7" fillId="0" borderId="27" xfId="0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right" shrinkToFit="1"/>
    </xf>
    <xf numFmtId="191" fontId="7" fillId="0" borderId="29" xfId="0" applyNumberFormat="1" applyFont="1" applyFill="1" applyBorder="1" applyAlignment="1">
      <alignment/>
    </xf>
    <xf numFmtId="4" fontId="7" fillId="0" borderId="17" xfId="0" applyNumberFormat="1" applyFont="1" applyFill="1" applyBorder="1" applyAlignment="1">
      <alignment horizontal="right" shrinkToFit="1"/>
    </xf>
    <xf numFmtId="0" fontId="45" fillId="0" borderId="17" xfId="35" applyNumberFormat="1" applyFont="1" applyBorder="1" applyAlignment="1" applyProtection="1">
      <alignment wrapText="1"/>
      <protection/>
    </xf>
    <xf numFmtId="49" fontId="7" fillId="33" borderId="17" xfId="0" applyNumberFormat="1" applyFont="1" applyFill="1" applyBorder="1" applyAlignment="1">
      <alignment horizontal="right" shrinkToFit="1"/>
    </xf>
    <xf numFmtId="49" fontId="7" fillId="33" borderId="17" xfId="0" applyNumberFormat="1" applyFont="1" applyFill="1" applyBorder="1" applyAlignment="1">
      <alignment horizontal="center" shrinkToFit="1"/>
    </xf>
    <xf numFmtId="49" fontId="7" fillId="33" borderId="18" xfId="0" applyNumberFormat="1" applyFont="1" applyFill="1" applyBorder="1" applyAlignment="1">
      <alignment horizontal="center" shrinkToFit="1"/>
    </xf>
    <xf numFmtId="49" fontId="7" fillId="33" borderId="19" xfId="0" applyNumberFormat="1" applyFont="1" applyFill="1" applyBorder="1" applyAlignment="1">
      <alignment horizontal="right" shrinkToFit="1"/>
    </xf>
    <xf numFmtId="49" fontId="7" fillId="33" borderId="30" xfId="0" applyNumberFormat="1" applyFont="1" applyFill="1" applyBorder="1" applyAlignment="1">
      <alignment horizontal="right" shrinkToFit="1"/>
    </xf>
    <xf numFmtId="0" fontId="7" fillId="0" borderId="25" xfId="0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center" shrinkToFit="1"/>
    </xf>
    <xf numFmtId="49" fontId="7" fillId="0" borderId="31" xfId="0" applyNumberFormat="1" applyFont="1" applyFill="1" applyBorder="1" applyAlignment="1">
      <alignment horizontal="right" shrinkToFit="1"/>
    </xf>
    <xf numFmtId="191" fontId="7" fillId="33" borderId="25" xfId="0" applyNumberFormat="1" applyFont="1" applyFill="1" applyBorder="1" applyAlignment="1">
      <alignment horizontal="right" shrinkToFit="1"/>
    </xf>
    <xf numFmtId="0" fontId="45" fillId="0" borderId="21" xfId="35" applyNumberFormat="1" applyFont="1" applyBorder="1" applyAlignment="1" applyProtection="1">
      <alignment wrapText="1"/>
      <protection/>
    </xf>
    <xf numFmtId="0" fontId="45" fillId="0" borderId="17" xfId="35" applyNumberFormat="1" applyFont="1" applyFill="1" applyBorder="1" applyAlignment="1" applyProtection="1">
      <alignment wrapText="1"/>
      <protection/>
    </xf>
    <xf numFmtId="0" fontId="7" fillId="0" borderId="25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0" xfId="0" applyFont="1" applyBorder="1" applyAlignment="1">
      <alignment horizontal="right" wrapText="1"/>
    </xf>
    <xf numFmtId="0" fontId="7" fillId="0" borderId="0" xfId="0" applyFont="1" applyAlignment="1">
      <alignment horizontal="left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xl71" xfId="35"/>
    <cellStyle name="xl7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153"/>
  <sheetViews>
    <sheetView tabSelected="1" zoomScale="80" zoomScaleNormal="80" zoomScalePageLayoutView="0" workbookViewId="0" topLeftCell="A1">
      <selection activeCell="G1" sqref="G1"/>
    </sheetView>
  </sheetViews>
  <sheetFormatPr defaultColWidth="9.00390625" defaultRowHeight="12.75"/>
  <cols>
    <col min="1" max="1" width="87.00390625" style="0" customWidth="1"/>
    <col min="2" max="2" width="5.25390625" style="0" customWidth="1"/>
    <col min="3" max="3" width="21.125" style="0" customWidth="1"/>
    <col min="4" max="4" width="13.00390625" style="0" customWidth="1"/>
  </cols>
  <sheetData>
    <row r="1" spans="2:4" ht="171" customHeight="1">
      <c r="B1" s="60" t="s">
        <v>268</v>
      </c>
      <c r="C1" s="60"/>
      <c r="D1" s="60"/>
    </row>
    <row r="2" spans="1:4" ht="129.75" customHeight="1">
      <c r="A2" s="17"/>
      <c r="B2" s="53" t="s">
        <v>217</v>
      </c>
      <c r="C2" s="53"/>
      <c r="D2" s="53"/>
    </row>
    <row r="3" spans="1:4" ht="16.5" customHeight="1">
      <c r="A3" s="17"/>
      <c r="B3" s="1"/>
      <c r="C3" s="2"/>
      <c r="D3" s="2"/>
    </row>
    <row r="4" spans="1:4" ht="31.5" customHeight="1">
      <c r="A4" s="56" t="s">
        <v>205</v>
      </c>
      <c r="B4" s="56"/>
      <c r="C4" s="56"/>
      <c r="D4" s="56"/>
    </row>
    <row r="5" spans="1:4" ht="17.25" customHeight="1">
      <c r="A5" s="25"/>
      <c r="B5" s="26"/>
      <c r="C5" s="59" t="s">
        <v>101</v>
      </c>
      <c r="D5" s="59"/>
    </row>
    <row r="6" spans="1:4" ht="63" customHeight="1">
      <c r="A6" s="51" t="s">
        <v>20</v>
      </c>
      <c r="B6" s="57" t="s">
        <v>72</v>
      </c>
      <c r="C6" s="58"/>
      <c r="D6" s="27" t="s">
        <v>73</v>
      </c>
    </row>
    <row r="7" spans="1:4" ht="15">
      <c r="A7" s="3">
        <v>1</v>
      </c>
      <c r="B7" s="54">
        <v>2</v>
      </c>
      <c r="C7" s="55"/>
      <c r="D7" s="16">
        <v>3</v>
      </c>
    </row>
    <row r="8" spans="1:4" ht="15">
      <c r="A8" s="4" t="s">
        <v>49</v>
      </c>
      <c r="B8" s="20" t="s">
        <v>48</v>
      </c>
      <c r="C8" s="5" t="s">
        <v>26</v>
      </c>
      <c r="D8" s="6">
        <f>D9+D15+D27+D30+D46+D50+D61+D67+D106</f>
        <v>57499.4</v>
      </c>
    </row>
    <row r="9" spans="1:4" ht="15">
      <c r="A9" s="4" t="s">
        <v>50</v>
      </c>
      <c r="B9" s="20" t="s">
        <v>21</v>
      </c>
      <c r="C9" s="7" t="s">
        <v>27</v>
      </c>
      <c r="D9" s="6">
        <f>D10</f>
        <v>39090</v>
      </c>
    </row>
    <row r="10" spans="1:4" ht="15">
      <c r="A10" s="4" t="s">
        <v>51</v>
      </c>
      <c r="B10" s="20" t="s">
        <v>21</v>
      </c>
      <c r="C10" s="7" t="s">
        <v>28</v>
      </c>
      <c r="D10" s="6">
        <f>D11+D12+D13+D14</f>
        <v>39090</v>
      </c>
    </row>
    <row r="11" spans="1:4" ht="90">
      <c r="A11" s="4" t="s">
        <v>228</v>
      </c>
      <c r="B11" s="20" t="s">
        <v>21</v>
      </c>
      <c r="C11" s="7" t="s">
        <v>59</v>
      </c>
      <c r="D11" s="6">
        <v>38330</v>
      </c>
    </row>
    <row r="12" spans="1:4" ht="105">
      <c r="A12" s="4" t="s">
        <v>229</v>
      </c>
      <c r="B12" s="20" t="s">
        <v>21</v>
      </c>
      <c r="C12" s="7" t="s">
        <v>29</v>
      </c>
      <c r="D12" s="6">
        <v>40</v>
      </c>
    </row>
    <row r="13" spans="1:4" ht="45">
      <c r="A13" s="4" t="s">
        <v>61</v>
      </c>
      <c r="B13" s="20" t="s">
        <v>21</v>
      </c>
      <c r="C13" s="7" t="s">
        <v>62</v>
      </c>
      <c r="D13" s="6">
        <v>190</v>
      </c>
    </row>
    <row r="14" spans="1:4" ht="75">
      <c r="A14" s="10" t="s">
        <v>98</v>
      </c>
      <c r="B14" s="20" t="s">
        <v>21</v>
      </c>
      <c r="C14" s="21" t="s">
        <v>99</v>
      </c>
      <c r="D14" s="6">
        <v>530</v>
      </c>
    </row>
    <row r="15" spans="1:4" ht="15">
      <c r="A15" s="4" t="s">
        <v>0</v>
      </c>
      <c r="B15" s="20" t="s">
        <v>21</v>
      </c>
      <c r="C15" s="7" t="s">
        <v>30</v>
      </c>
      <c r="D15" s="6">
        <f>D21+D23+D16+D25</f>
        <v>6354</v>
      </c>
    </row>
    <row r="16" spans="1:4" ht="30">
      <c r="A16" s="4" t="s">
        <v>78</v>
      </c>
      <c r="B16" s="20" t="s">
        <v>21</v>
      </c>
      <c r="C16" s="7" t="s">
        <v>79</v>
      </c>
      <c r="D16" s="6">
        <f>D17+D19</f>
        <v>3722</v>
      </c>
    </row>
    <row r="17" spans="1:4" ht="30">
      <c r="A17" s="4" t="s">
        <v>85</v>
      </c>
      <c r="B17" s="20" t="s">
        <v>21</v>
      </c>
      <c r="C17" s="7" t="s">
        <v>80</v>
      </c>
      <c r="D17" s="6">
        <f>D18</f>
        <v>2222</v>
      </c>
    </row>
    <row r="18" spans="1:4" ht="30">
      <c r="A18" s="4" t="s">
        <v>85</v>
      </c>
      <c r="B18" s="20" t="s">
        <v>21</v>
      </c>
      <c r="C18" s="21" t="s">
        <v>83</v>
      </c>
      <c r="D18" s="6">
        <v>2222</v>
      </c>
    </row>
    <row r="19" spans="1:4" ht="30">
      <c r="A19" s="4" t="s">
        <v>81</v>
      </c>
      <c r="B19" s="20" t="s">
        <v>21</v>
      </c>
      <c r="C19" s="18" t="s">
        <v>82</v>
      </c>
      <c r="D19" s="6">
        <f>D20</f>
        <v>1500</v>
      </c>
    </row>
    <row r="20" spans="1:4" ht="60">
      <c r="A20" s="4" t="s">
        <v>86</v>
      </c>
      <c r="B20" s="20" t="s">
        <v>21</v>
      </c>
      <c r="C20" s="21" t="s">
        <v>84</v>
      </c>
      <c r="D20" s="6">
        <v>1500</v>
      </c>
    </row>
    <row r="21" spans="1:4" ht="15">
      <c r="A21" s="4" t="s">
        <v>1</v>
      </c>
      <c r="B21" s="20" t="s">
        <v>21</v>
      </c>
      <c r="C21" s="5" t="s">
        <v>60</v>
      </c>
      <c r="D21" s="6">
        <f>D22</f>
        <v>0</v>
      </c>
    </row>
    <row r="22" spans="1:4" ht="15">
      <c r="A22" s="4" t="s">
        <v>1</v>
      </c>
      <c r="B22" s="20" t="s">
        <v>21</v>
      </c>
      <c r="C22" s="7" t="s">
        <v>52</v>
      </c>
      <c r="D22" s="6">
        <v>0</v>
      </c>
    </row>
    <row r="23" spans="1:4" ht="15">
      <c r="A23" s="4" t="s">
        <v>63</v>
      </c>
      <c r="B23" s="20" t="s">
        <v>21</v>
      </c>
      <c r="C23" s="7" t="s">
        <v>64</v>
      </c>
      <c r="D23" s="6">
        <f>D24</f>
        <v>32</v>
      </c>
    </row>
    <row r="24" spans="1:4" ht="15">
      <c r="A24" s="4" t="s">
        <v>63</v>
      </c>
      <c r="B24" s="20" t="s">
        <v>21</v>
      </c>
      <c r="C24" s="8" t="s">
        <v>65</v>
      </c>
      <c r="D24" s="6">
        <v>32</v>
      </c>
    </row>
    <row r="25" spans="1:4" ht="30">
      <c r="A25" s="4" t="s">
        <v>162</v>
      </c>
      <c r="B25" s="20" t="s">
        <v>21</v>
      </c>
      <c r="C25" s="8" t="s">
        <v>163</v>
      </c>
      <c r="D25" s="9">
        <f>D26</f>
        <v>2600</v>
      </c>
    </row>
    <row r="26" spans="1:4" ht="30">
      <c r="A26" s="4" t="s">
        <v>160</v>
      </c>
      <c r="B26" s="20" t="s">
        <v>21</v>
      </c>
      <c r="C26" s="8" t="s">
        <v>161</v>
      </c>
      <c r="D26" s="9">
        <v>2600</v>
      </c>
    </row>
    <row r="27" spans="1:4" ht="15">
      <c r="A27" s="4" t="s">
        <v>2</v>
      </c>
      <c r="B27" s="20" t="s">
        <v>21</v>
      </c>
      <c r="C27" s="5" t="s">
        <v>31</v>
      </c>
      <c r="D27" s="9">
        <f>D28</f>
        <v>1438</v>
      </c>
    </row>
    <row r="28" spans="1:4" ht="30">
      <c r="A28" s="4" t="s">
        <v>3</v>
      </c>
      <c r="B28" s="20" t="s">
        <v>21</v>
      </c>
      <c r="C28" s="7" t="s">
        <v>32</v>
      </c>
      <c r="D28" s="6">
        <f>D29</f>
        <v>1438</v>
      </c>
    </row>
    <row r="29" spans="1:4" ht="45">
      <c r="A29" s="4" t="s">
        <v>4</v>
      </c>
      <c r="B29" s="20" t="s">
        <v>21</v>
      </c>
      <c r="C29" s="21" t="s">
        <v>33</v>
      </c>
      <c r="D29" s="6">
        <v>1438</v>
      </c>
    </row>
    <row r="30" spans="1:4" ht="30">
      <c r="A30" s="4" t="s">
        <v>5</v>
      </c>
      <c r="B30" s="20" t="s">
        <v>22</v>
      </c>
      <c r="C30" s="5" t="s">
        <v>34</v>
      </c>
      <c r="D30" s="6">
        <f>D33+D40+D43+D31</f>
        <v>1619.6</v>
      </c>
    </row>
    <row r="31" spans="1:4" ht="30">
      <c r="A31" s="19" t="s">
        <v>170</v>
      </c>
      <c r="B31" s="20" t="s">
        <v>23</v>
      </c>
      <c r="C31" s="21" t="s">
        <v>171</v>
      </c>
      <c r="D31" s="6">
        <f>D32</f>
        <v>0.1</v>
      </c>
    </row>
    <row r="32" spans="1:4" ht="30">
      <c r="A32" s="19" t="s">
        <v>172</v>
      </c>
      <c r="B32" s="20" t="s">
        <v>23</v>
      </c>
      <c r="C32" s="21" t="s">
        <v>173</v>
      </c>
      <c r="D32" s="6">
        <v>0.1</v>
      </c>
    </row>
    <row r="33" spans="1:4" ht="75">
      <c r="A33" s="4" t="s">
        <v>54</v>
      </c>
      <c r="B33" s="20" t="s">
        <v>22</v>
      </c>
      <c r="C33" s="7" t="s">
        <v>35</v>
      </c>
      <c r="D33" s="6">
        <f>D34+D36+D38</f>
        <v>1508.5</v>
      </c>
    </row>
    <row r="34" spans="1:4" ht="60">
      <c r="A34" s="4" t="s">
        <v>6</v>
      </c>
      <c r="B34" s="20" t="s">
        <v>22</v>
      </c>
      <c r="C34" s="5" t="s">
        <v>36</v>
      </c>
      <c r="D34" s="6">
        <f>D35</f>
        <v>1300</v>
      </c>
    </row>
    <row r="35" spans="1:4" ht="74.25" customHeight="1">
      <c r="A35" s="22" t="s">
        <v>93</v>
      </c>
      <c r="B35" s="20" t="s">
        <v>22</v>
      </c>
      <c r="C35" s="7" t="s">
        <v>92</v>
      </c>
      <c r="D35" s="6">
        <v>1300</v>
      </c>
    </row>
    <row r="36" spans="1:4" ht="75">
      <c r="A36" s="4" t="s">
        <v>198</v>
      </c>
      <c r="B36" s="20" t="s">
        <v>22</v>
      </c>
      <c r="C36" s="7" t="s">
        <v>37</v>
      </c>
      <c r="D36" s="6">
        <f>D37</f>
        <v>126.5</v>
      </c>
    </row>
    <row r="37" spans="1:4" ht="60">
      <c r="A37" s="10" t="s">
        <v>55</v>
      </c>
      <c r="B37" s="20" t="s">
        <v>22</v>
      </c>
      <c r="C37" s="21" t="s">
        <v>38</v>
      </c>
      <c r="D37" s="6">
        <v>126.5</v>
      </c>
    </row>
    <row r="38" spans="1:4" ht="36.75" customHeight="1">
      <c r="A38" s="10" t="s">
        <v>148</v>
      </c>
      <c r="B38" s="20" t="s">
        <v>22</v>
      </c>
      <c r="C38" s="21" t="s">
        <v>168</v>
      </c>
      <c r="D38" s="6">
        <f>D39</f>
        <v>82</v>
      </c>
    </row>
    <row r="39" spans="1:4" ht="30">
      <c r="A39" s="10" t="s">
        <v>146</v>
      </c>
      <c r="B39" s="20" t="s">
        <v>22</v>
      </c>
      <c r="C39" s="5" t="s">
        <v>147</v>
      </c>
      <c r="D39" s="6">
        <v>82</v>
      </c>
    </row>
    <row r="40" spans="1:4" ht="15">
      <c r="A40" s="11" t="s">
        <v>69</v>
      </c>
      <c r="B40" s="20" t="s">
        <v>22</v>
      </c>
      <c r="C40" s="7" t="s">
        <v>66</v>
      </c>
      <c r="D40" s="6">
        <f>D42</f>
        <v>96</v>
      </c>
    </row>
    <row r="41" spans="1:4" ht="45">
      <c r="A41" s="31" t="s">
        <v>131</v>
      </c>
      <c r="B41" s="20" t="s">
        <v>22</v>
      </c>
      <c r="C41" s="21" t="s">
        <v>132</v>
      </c>
      <c r="D41" s="6">
        <f>D42</f>
        <v>96</v>
      </c>
    </row>
    <row r="42" spans="1:4" ht="45">
      <c r="A42" s="31" t="s">
        <v>67</v>
      </c>
      <c r="B42" s="20" t="s">
        <v>22</v>
      </c>
      <c r="C42" s="21" t="s">
        <v>68</v>
      </c>
      <c r="D42" s="6">
        <v>96</v>
      </c>
    </row>
    <row r="43" spans="1:4" ht="75">
      <c r="A43" s="30" t="s">
        <v>230</v>
      </c>
      <c r="B43" s="20" t="s">
        <v>22</v>
      </c>
      <c r="C43" s="18" t="s">
        <v>120</v>
      </c>
      <c r="D43" s="6">
        <f>D45</f>
        <v>15</v>
      </c>
    </row>
    <row r="44" spans="1:4" ht="75">
      <c r="A44" s="30" t="s">
        <v>167</v>
      </c>
      <c r="B44" s="20" t="s">
        <v>22</v>
      </c>
      <c r="C44" s="21" t="s">
        <v>133</v>
      </c>
      <c r="D44" s="38">
        <v>15</v>
      </c>
    </row>
    <row r="45" spans="1:4" ht="60.75" customHeight="1">
      <c r="A45" s="12" t="s">
        <v>118</v>
      </c>
      <c r="B45" s="29" t="s">
        <v>22</v>
      </c>
      <c r="C45" s="5" t="s">
        <v>119</v>
      </c>
      <c r="D45" s="6">
        <v>15</v>
      </c>
    </row>
    <row r="46" spans="1:4" ht="15">
      <c r="A46" s="4" t="s">
        <v>7</v>
      </c>
      <c r="B46" s="20" t="s">
        <v>53</v>
      </c>
      <c r="C46" s="33" t="s">
        <v>39</v>
      </c>
      <c r="D46" s="6">
        <f>D47</f>
        <v>36.6</v>
      </c>
    </row>
    <row r="47" spans="1:4" ht="15">
      <c r="A47" s="4" t="s">
        <v>8</v>
      </c>
      <c r="B47" s="20" t="s">
        <v>53</v>
      </c>
      <c r="C47" s="7" t="s">
        <v>40</v>
      </c>
      <c r="D47" s="6">
        <f>SUM(D48:D49)</f>
        <v>36.6</v>
      </c>
    </row>
    <row r="48" spans="1:4" ht="30">
      <c r="A48" s="10" t="s">
        <v>122</v>
      </c>
      <c r="B48" s="20" t="s">
        <v>53</v>
      </c>
      <c r="C48" s="7" t="s">
        <v>121</v>
      </c>
      <c r="D48" s="6">
        <v>9.4</v>
      </c>
    </row>
    <row r="49" spans="1:4" ht="15">
      <c r="A49" s="10" t="s">
        <v>100</v>
      </c>
      <c r="B49" s="20" t="s">
        <v>53</v>
      </c>
      <c r="C49" s="7" t="s">
        <v>153</v>
      </c>
      <c r="D49" s="23">
        <v>27.2</v>
      </c>
    </row>
    <row r="50" spans="1:4" ht="18.75" customHeight="1">
      <c r="A50" s="13" t="s">
        <v>166</v>
      </c>
      <c r="B50" s="20" t="s">
        <v>48</v>
      </c>
      <c r="C50" s="5" t="s">
        <v>41</v>
      </c>
      <c r="D50" s="23">
        <f>D51+D56</f>
        <v>5005.900000000001</v>
      </c>
    </row>
    <row r="51" spans="1:4" ht="15">
      <c r="A51" s="14" t="s">
        <v>56</v>
      </c>
      <c r="B51" s="20" t="s">
        <v>48</v>
      </c>
      <c r="C51" s="7" t="s">
        <v>57</v>
      </c>
      <c r="D51" s="23">
        <f>D52</f>
        <v>4733.1</v>
      </c>
    </row>
    <row r="52" spans="1:4" ht="30">
      <c r="A52" s="4" t="s">
        <v>75</v>
      </c>
      <c r="B52" s="20" t="s">
        <v>48</v>
      </c>
      <c r="C52" s="5" t="s">
        <v>58</v>
      </c>
      <c r="D52" s="23">
        <f>D53+D54+D55</f>
        <v>4733.1</v>
      </c>
    </row>
    <row r="53" spans="1:4" ht="30">
      <c r="A53" s="4" t="s">
        <v>75</v>
      </c>
      <c r="B53" s="20" t="s">
        <v>24</v>
      </c>
      <c r="C53" s="7" t="s">
        <v>58</v>
      </c>
      <c r="D53" s="23">
        <v>12.8</v>
      </c>
    </row>
    <row r="54" spans="1:4" ht="30">
      <c r="A54" s="4" t="s">
        <v>76</v>
      </c>
      <c r="B54" s="20" t="s">
        <v>25</v>
      </c>
      <c r="C54" s="5" t="s">
        <v>58</v>
      </c>
      <c r="D54" s="23">
        <v>4489.2</v>
      </c>
    </row>
    <row r="55" spans="1:4" ht="30">
      <c r="A55" s="4" t="s">
        <v>76</v>
      </c>
      <c r="B55" s="20" t="s">
        <v>22</v>
      </c>
      <c r="C55" s="7" t="s">
        <v>58</v>
      </c>
      <c r="D55" s="6">
        <v>231.1</v>
      </c>
    </row>
    <row r="56" spans="1:4" ht="15">
      <c r="A56" s="4" t="s">
        <v>246</v>
      </c>
      <c r="B56" s="20" t="s">
        <v>48</v>
      </c>
      <c r="C56" s="7" t="s">
        <v>247</v>
      </c>
      <c r="D56" s="6">
        <f>D57+D59</f>
        <v>272.8</v>
      </c>
    </row>
    <row r="57" spans="1:4" ht="45">
      <c r="A57" s="4" t="s">
        <v>254</v>
      </c>
      <c r="B57" s="20" t="s">
        <v>22</v>
      </c>
      <c r="C57" s="7" t="s">
        <v>255</v>
      </c>
      <c r="D57" s="6">
        <f>D58</f>
        <v>110.7</v>
      </c>
    </row>
    <row r="58" spans="1:4" ht="45">
      <c r="A58" s="4" t="s">
        <v>252</v>
      </c>
      <c r="B58" s="20" t="s">
        <v>22</v>
      </c>
      <c r="C58" s="7" t="s">
        <v>253</v>
      </c>
      <c r="D58" s="6">
        <v>110.7</v>
      </c>
    </row>
    <row r="59" spans="1:4" ht="15">
      <c r="A59" s="4" t="s">
        <v>248</v>
      </c>
      <c r="B59" s="20" t="s">
        <v>23</v>
      </c>
      <c r="C59" s="7" t="s">
        <v>249</v>
      </c>
      <c r="D59" s="6">
        <f>D60</f>
        <v>162.1</v>
      </c>
    </row>
    <row r="60" spans="1:4" ht="30">
      <c r="A60" s="4" t="s">
        <v>250</v>
      </c>
      <c r="B60" s="20" t="s">
        <v>23</v>
      </c>
      <c r="C60" s="7" t="s">
        <v>251</v>
      </c>
      <c r="D60" s="6">
        <v>162.1</v>
      </c>
    </row>
    <row r="61" spans="1:4" ht="15">
      <c r="A61" s="4" t="s">
        <v>9</v>
      </c>
      <c r="B61" s="20" t="s">
        <v>22</v>
      </c>
      <c r="C61" s="7" t="s">
        <v>42</v>
      </c>
      <c r="D61" s="6">
        <f>D64+D62</f>
        <v>628.1999999999999</v>
      </c>
    </row>
    <row r="62" spans="1:4" ht="75">
      <c r="A62" s="4" t="s">
        <v>243</v>
      </c>
      <c r="B62" s="20" t="s">
        <v>22</v>
      </c>
      <c r="C62" s="21" t="s">
        <v>244</v>
      </c>
      <c r="D62" s="6">
        <f>D63</f>
        <v>8.4</v>
      </c>
    </row>
    <row r="63" spans="1:4" ht="75" customHeight="1">
      <c r="A63" s="4" t="s">
        <v>242</v>
      </c>
      <c r="B63" s="20" t="s">
        <v>22</v>
      </c>
      <c r="C63" s="21" t="s">
        <v>241</v>
      </c>
      <c r="D63" s="6">
        <v>8.4</v>
      </c>
    </row>
    <row r="64" spans="1:4" ht="30">
      <c r="A64" s="4" t="s">
        <v>96</v>
      </c>
      <c r="B64" s="20" t="s">
        <v>22</v>
      </c>
      <c r="C64" s="5" t="s">
        <v>46</v>
      </c>
      <c r="D64" s="6">
        <f>D65</f>
        <v>619.8</v>
      </c>
    </row>
    <row r="65" spans="1:4" ht="30">
      <c r="A65" s="4" t="s">
        <v>10</v>
      </c>
      <c r="B65" s="20" t="s">
        <v>22</v>
      </c>
      <c r="C65" s="7" t="s">
        <v>47</v>
      </c>
      <c r="D65" s="6">
        <f>D66</f>
        <v>619.8</v>
      </c>
    </row>
    <row r="66" spans="1:4" ht="44.25" customHeight="1">
      <c r="A66" s="19" t="s">
        <v>95</v>
      </c>
      <c r="B66" s="20" t="s">
        <v>22</v>
      </c>
      <c r="C66" s="21" t="s">
        <v>94</v>
      </c>
      <c r="D66" s="6">
        <v>619.8</v>
      </c>
    </row>
    <row r="67" spans="1:4" ht="15">
      <c r="A67" s="4" t="s">
        <v>11</v>
      </c>
      <c r="B67" s="20" t="s">
        <v>48</v>
      </c>
      <c r="C67" s="34" t="s">
        <v>43</v>
      </c>
      <c r="D67" s="6">
        <f>D68+D94+D102+D105+D91</f>
        <v>2872.3</v>
      </c>
    </row>
    <row r="68" spans="1:4" ht="30">
      <c r="A68" s="4" t="s">
        <v>125</v>
      </c>
      <c r="B68" s="20" t="s">
        <v>48</v>
      </c>
      <c r="C68" s="7" t="s">
        <v>126</v>
      </c>
      <c r="D68" s="23">
        <f>D69+D72+D78+D82+D86+D88+D80+D84+D76</f>
        <v>196.4</v>
      </c>
    </row>
    <row r="69" spans="1:4" ht="45">
      <c r="A69" s="4" t="s">
        <v>192</v>
      </c>
      <c r="B69" s="20" t="s">
        <v>48</v>
      </c>
      <c r="C69" s="7" t="s">
        <v>124</v>
      </c>
      <c r="D69" s="23">
        <f>D70+D71</f>
        <v>7.4</v>
      </c>
    </row>
    <row r="70" spans="1:4" ht="61.5" customHeight="1">
      <c r="A70" s="4" t="s">
        <v>191</v>
      </c>
      <c r="B70" s="41" t="s">
        <v>127</v>
      </c>
      <c r="C70" s="7" t="s">
        <v>154</v>
      </c>
      <c r="D70" s="23">
        <v>4.7</v>
      </c>
    </row>
    <row r="71" spans="1:4" ht="60.75" customHeight="1">
      <c r="A71" s="10" t="s">
        <v>191</v>
      </c>
      <c r="B71" s="41" t="s">
        <v>134</v>
      </c>
      <c r="C71" s="33" t="s">
        <v>154</v>
      </c>
      <c r="D71" s="23">
        <v>2.7</v>
      </c>
    </row>
    <row r="72" spans="1:4" ht="60.75" customHeight="1">
      <c r="A72" s="39" t="s">
        <v>190</v>
      </c>
      <c r="B72" s="42" t="s">
        <v>48</v>
      </c>
      <c r="C72" s="33" t="s">
        <v>199</v>
      </c>
      <c r="D72" s="23">
        <f>D73</f>
        <v>75</v>
      </c>
    </row>
    <row r="73" spans="1:4" ht="90" customHeight="1">
      <c r="A73" s="39" t="s">
        <v>200</v>
      </c>
      <c r="B73" s="42" t="s">
        <v>48</v>
      </c>
      <c r="C73" s="33" t="s">
        <v>135</v>
      </c>
      <c r="D73" s="23">
        <f>D74+D75</f>
        <v>75</v>
      </c>
    </row>
    <row r="74" spans="1:4" ht="90">
      <c r="A74" s="39" t="s">
        <v>200</v>
      </c>
      <c r="B74" s="42" t="s">
        <v>127</v>
      </c>
      <c r="C74" s="33" t="s">
        <v>135</v>
      </c>
      <c r="D74" s="23">
        <v>1</v>
      </c>
    </row>
    <row r="75" spans="1:4" ht="90">
      <c r="A75" s="39" t="s">
        <v>200</v>
      </c>
      <c r="B75" s="42" t="s">
        <v>134</v>
      </c>
      <c r="C75" s="33" t="s">
        <v>135</v>
      </c>
      <c r="D75" s="23">
        <v>74</v>
      </c>
    </row>
    <row r="76" spans="1:4" ht="57.75" customHeight="1">
      <c r="A76" s="50" t="s">
        <v>201</v>
      </c>
      <c r="B76" s="42" t="s">
        <v>134</v>
      </c>
      <c r="C76" s="7" t="s">
        <v>202</v>
      </c>
      <c r="D76" s="23">
        <f>D77</f>
        <v>0.9</v>
      </c>
    </row>
    <row r="77" spans="1:4" ht="83.25" customHeight="1">
      <c r="A77" s="39" t="s">
        <v>203</v>
      </c>
      <c r="B77" s="42" t="s">
        <v>134</v>
      </c>
      <c r="C77" s="33" t="s">
        <v>185</v>
      </c>
      <c r="D77" s="23">
        <v>0.9</v>
      </c>
    </row>
    <row r="78" spans="1:4" ht="60">
      <c r="A78" s="39" t="s">
        <v>164</v>
      </c>
      <c r="B78" s="42" t="s">
        <v>134</v>
      </c>
      <c r="C78" s="33" t="s">
        <v>165</v>
      </c>
      <c r="D78" s="23">
        <f>D79</f>
        <v>12</v>
      </c>
    </row>
    <row r="79" spans="1:4" ht="75">
      <c r="A79" s="39" t="s">
        <v>197</v>
      </c>
      <c r="B79" s="42" t="s">
        <v>134</v>
      </c>
      <c r="C79" s="33" t="s">
        <v>143</v>
      </c>
      <c r="D79" s="23">
        <v>12</v>
      </c>
    </row>
    <row r="80" spans="1:4" ht="60">
      <c r="A80" s="39" t="s">
        <v>150</v>
      </c>
      <c r="B80" s="42" t="s">
        <v>134</v>
      </c>
      <c r="C80" s="33" t="s">
        <v>151</v>
      </c>
      <c r="D80" s="23">
        <f>D81</f>
        <v>3</v>
      </c>
    </row>
    <row r="81" spans="1:4" ht="79.5" customHeight="1">
      <c r="A81" s="39" t="s">
        <v>152</v>
      </c>
      <c r="B81" s="42" t="s">
        <v>134</v>
      </c>
      <c r="C81" s="33" t="s">
        <v>149</v>
      </c>
      <c r="D81" s="23">
        <v>3</v>
      </c>
    </row>
    <row r="82" spans="1:4" ht="60">
      <c r="A82" s="39" t="s">
        <v>189</v>
      </c>
      <c r="B82" s="42" t="s">
        <v>134</v>
      </c>
      <c r="C82" s="33" t="s">
        <v>123</v>
      </c>
      <c r="D82" s="23">
        <f>D83</f>
        <v>5.8</v>
      </c>
    </row>
    <row r="83" spans="1:4" ht="105">
      <c r="A83" s="39" t="s">
        <v>188</v>
      </c>
      <c r="B83" s="42" t="s">
        <v>134</v>
      </c>
      <c r="C83" s="33" t="s">
        <v>136</v>
      </c>
      <c r="D83" s="23">
        <v>5.8</v>
      </c>
    </row>
    <row r="84" spans="1:4" ht="49.5" customHeight="1">
      <c r="A84" s="49" t="s">
        <v>186</v>
      </c>
      <c r="B84" s="41" t="s">
        <v>134</v>
      </c>
      <c r="C84" s="40" t="s">
        <v>187</v>
      </c>
      <c r="D84" s="23">
        <f>D85</f>
        <v>6</v>
      </c>
    </row>
    <row r="85" spans="1:4" ht="75">
      <c r="A85" s="4" t="s">
        <v>145</v>
      </c>
      <c r="B85" s="41" t="s">
        <v>134</v>
      </c>
      <c r="C85" s="40" t="s">
        <v>144</v>
      </c>
      <c r="D85" s="23">
        <v>6</v>
      </c>
    </row>
    <row r="86" spans="1:4" ht="45">
      <c r="A86" s="4" t="s">
        <v>193</v>
      </c>
      <c r="B86" s="41" t="s">
        <v>134</v>
      </c>
      <c r="C86" s="40" t="s">
        <v>137</v>
      </c>
      <c r="D86" s="23">
        <f>D87</f>
        <v>52.6</v>
      </c>
    </row>
    <row r="87" spans="1:4" ht="63" customHeight="1">
      <c r="A87" s="4" t="s">
        <v>194</v>
      </c>
      <c r="B87" s="41" t="s">
        <v>134</v>
      </c>
      <c r="C87" s="40" t="s">
        <v>138</v>
      </c>
      <c r="D87" s="23">
        <v>52.6</v>
      </c>
    </row>
    <row r="88" spans="1:4" ht="60">
      <c r="A88" s="4" t="s">
        <v>195</v>
      </c>
      <c r="B88" s="41" t="s">
        <v>48</v>
      </c>
      <c r="C88" s="40" t="s">
        <v>139</v>
      </c>
      <c r="D88" s="23">
        <f>D90+D89</f>
        <v>33.7</v>
      </c>
    </row>
    <row r="89" spans="1:4" ht="75">
      <c r="A89" s="4" t="s">
        <v>196</v>
      </c>
      <c r="B89" s="41" t="s">
        <v>127</v>
      </c>
      <c r="C89" s="40" t="s">
        <v>140</v>
      </c>
      <c r="D89" s="23">
        <v>0.7</v>
      </c>
    </row>
    <row r="90" spans="1:4" ht="75">
      <c r="A90" s="4" t="s">
        <v>196</v>
      </c>
      <c r="B90" s="41" t="s">
        <v>134</v>
      </c>
      <c r="C90" s="40" t="s">
        <v>140</v>
      </c>
      <c r="D90" s="23">
        <v>33</v>
      </c>
    </row>
    <row r="91" spans="1:4" ht="90">
      <c r="A91" s="4" t="s">
        <v>239</v>
      </c>
      <c r="B91" s="41" t="s">
        <v>48</v>
      </c>
      <c r="C91" s="7" t="s">
        <v>240</v>
      </c>
      <c r="D91" s="23">
        <f>D92+D93</f>
        <v>141.3</v>
      </c>
    </row>
    <row r="92" spans="1:4" ht="60">
      <c r="A92" s="4" t="s">
        <v>237</v>
      </c>
      <c r="B92" s="41" t="s">
        <v>25</v>
      </c>
      <c r="C92" s="7" t="s">
        <v>238</v>
      </c>
      <c r="D92" s="23">
        <v>16.1</v>
      </c>
    </row>
    <row r="93" spans="1:4" ht="60">
      <c r="A93" s="4" t="s">
        <v>237</v>
      </c>
      <c r="B93" s="41" t="s">
        <v>22</v>
      </c>
      <c r="C93" s="7" t="s">
        <v>238</v>
      </c>
      <c r="D93" s="23">
        <v>125.2</v>
      </c>
    </row>
    <row r="94" spans="1:4" ht="15">
      <c r="A94" s="4" t="s">
        <v>142</v>
      </c>
      <c r="B94" s="41" t="s">
        <v>48</v>
      </c>
      <c r="C94" s="33" t="s">
        <v>141</v>
      </c>
      <c r="D94" s="23">
        <f>D95+D97</f>
        <v>624.1</v>
      </c>
    </row>
    <row r="95" spans="1:4" ht="75">
      <c r="A95" s="4" t="s">
        <v>130</v>
      </c>
      <c r="B95" s="41" t="s">
        <v>22</v>
      </c>
      <c r="C95" s="33" t="s">
        <v>129</v>
      </c>
      <c r="D95" s="23">
        <f>D96</f>
        <v>204.3</v>
      </c>
    </row>
    <row r="96" spans="1:4" ht="45">
      <c r="A96" s="4" t="s">
        <v>256</v>
      </c>
      <c r="B96" s="41" t="s">
        <v>22</v>
      </c>
      <c r="C96" s="33" t="s">
        <v>257</v>
      </c>
      <c r="D96" s="23">
        <v>204.3</v>
      </c>
    </row>
    <row r="97" spans="1:4" ht="60">
      <c r="A97" s="4" t="s">
        <v>231</v>
      </c>
      <c r="B97" s="41" t="s">
        <v>48</v>
      </c>
      <c r="C97" s="33" t="s">
        <v>128</v>
      </c>
      <c r="D97" s="23">
        <f>D98</f>
        <v>419.8</v>
      </c>
    </row>
    <row r="98" spans="1:4" ht="60">
      <c r="A98" s="4" t="s">
        <v>232</v>
      </c>
      <c r="B98" s="41" t="s">
        <v>48</v>
      </c>
      <c r="C98" s="33" t="s">
        <v>159</v>
      </c>
      <c r="D98" s="23">
        <f>D101+D99+D100</f>
        <v>419.8</v>
      </c>
    </row>
    <row r="99" spans="1:4" ht="60">
      <c r="A99" s="4" t="s">
        <v>232</v>
      </c>
      <c r="B99" s="41" t="s">
        <v>210</v>
      </c>
      <c r="C99" s="33" t="s">
        <v>159</v>
      </c>
      <c r="D99" s="23">
        <v>5.5</v>
      </c>
    </row>
    <row r="100" spans="1:4" ht="60">
      <c r="A100" s="4" t="s">
        <v>232</v>
      </c>
      <c r="B100" s="41" t="s">
        <v>127</v>
      </c>
      <c r="C100" s="33" t="s">
        <v>159</v>
      </c>
      <c r="D100" s="23">
        <v>0</v>
      </c>
    </row>
    <row r="101" spans="1:4" ht="60">
      <c r="A101" s="4" t="s">
        <v>232</v>
      </c>
      <c r="B101" s="41" t="s">
        <v>22</v>
      </c>
      <c r="C101" s="33" t="s">
        <v>159</v>
      </c>
      <c r="D101" s="23">
        <v>414.3</v>
      </c>
    </row>
    <row r="102" spans="1:4" ht="15">
      <c r="A102" s="4" t="s">
        <v>184</v>
      </c>
      <c r="B102" s="41" t="s">
        <v>48</v>
      </c>
      <c r="C102" s="40" t="s">
        <v>204</v>
      </c>
      <c r="D102" s="23">
        <f>D103+D104</f>
        <v>1742.5</v>
      </c>
    </row>
    <row r="103" spans="1:4" ht="90">
      <c r="A103" s="4" t="s">
        <v>182</v>
      </c>
      <c r="B103" s="41" t="s">
        <v>245</v>
      </c>
      <c r="C103" s="40" t="s">
        <v>183</v>
      </c>
      <c r="D103" s="23">
        <v>199.9</v>
      </c>
    </row>
    <row r="104" spans="1:4" ht="90">
      <c r="A104" s="4" t="s">
        <v>182</v>
      </c>
      <c r="B104" s="41" t="s">
        <v>22</v>
      </c>
      <c r="C104" s="40" t="s">
        <v>183</v>
      </c>
      <c r="D104" s="23">
        <v>1542.6</v>
      </c>
    </row>
    <row r="105" spans="1:4" ht="105">
      <c r="A105" s="4" t="s">
        <v>222</v>
      </c>
      <c r="B105" s="41" t="s">
        <v>21</v>
      </c>
      <c r="C105" s="40" t="s">
        <v>221</v>
      </c>
      <c r="D105" s="23">
        <v>168</v>
      </c>
    </row>
    <row r="106" spans="1:4" ht="15">
      <c r="A106" s="4" t="s">
        <v>266</v>
      </c>
      <c r="B106" s="41" t="s">
        <v>25</v>
      </c>
      <c r="C106" s="40" t="s">
        <v>267</v>
      </c>
      <c r="D106" s="23">
        <f>D107</f>
        <v>454.8</v>
      </c>
    </row>
    <row r="107" spans="1:4" ht="15">
      <c r="A107" s="4" t="s">
        <v>264</v>
      </c>
      <c r="B107" s="41" t="s">
        <v>25</v>
      </c>
      <c r="C107" s="40" t="s">
        <v>263</v>
      </c>
      <c r="D107" s="23">
        <f>D108</f>
        <v>454.8</v>
      </c>
    </row>
    <row r="108" spans="1:4" ht="15.75" customHeight="1">
      <c r="A108" s="4" t="s">
        <v>265</v>
      </c>
      <c r="B108" s="41" t="s">
        <v>25</v>
      </c>
      <c r="C108" s="40" t="s">
        <v>262</v>
      </c>
      <c r="D108" s="23">
        <v>454.8</v>
      </c>
    </row>
    <row r="109" spans="1:4" ht="15">
      <c r="A109" s="4" t="s">
        <v>12</v>
      </c>
      <c r="B109" s="41" t="s">
        <v>48</v>
      </c>
      <c r="C109" s="34" t="s">
        <v>44</v>
      </c>
      <c r="D109" s="23">
        <f>D110+D149</f>
        <v>838368.7999999999</v>
      </c>
    </row>
    <row r="110" spans="1:4" ht="30">
      <c r="A110" s="4" t="s">
        <v>13</v>
      </c>
      <c r="B110" s="41" t="s">
        <v>48</v>
      </c>
      <c r="C110" s="33" t="s">
        <v>45</v>
      </c>
      <c r="D110" s="23">
        <f>D111+D128+D116+D138</f>
        <v>837688.2</v>
      </c>
    </row>
    <row r="111" spans="1:4" ht="15">
      <c r="A111" s="4" t="s">
        <v>97</v>
      </c>
      <c r="B111" s="41" t="s">
        <v>23</v>
      </c>
      <c r="C111" s="34" t="s">
        <v>102</v>
      </c>
      <c r="D111" s="23">
        <f>D112+D114</f>
        <v>205034.3</v>
      </c>
    </row>
    <row r="112" spans="1:4" ht="15">
      <c r="A112" s="4" t="s">
        <v>14</v>
      </c>
      <c r="B112" s="41" t="s">
        <v>23</v>
      </c>
      <c r="C112" s="33" t="s">
        <v>103</v>
      </c>
      <c r="D112" s="23">
        <f>D113</f>
        <v>110892</v>
      </c>
    </row>
    <row r="113" spans="1:4" ht="30">
      <c r="A113" s="4" t="s">
        <v>169</v>
      </c>
      <c r="B113" s="41" t="s">
        <v>23</v>
      </c>
      <c r="C113" s="34" t="s">
        <v>104</v>
      </c>
      <c r="D113" s="23">
        <v>110892</v>
      </c>
    </row>
    <row r="114" spans="1:4" ht="30">
      <c r="A114" s="19" t="s">
        <v>213</v>
      </c>
      <c r="B114" s="20" t="s">
        <v>23</v>
      </c>
      <c r="C114" s="21" t="s">
        <v>214</v>
      </c>
      <c r="D114" s="23">
        <f>D115</f>
        <v>94142.3</v>
      </c>
    </row>
    <row r="115" spans="1:4" ht="30">
      <c r="A115" s="19" t="s">
        <v>215</v>
      </c>
      <c r="B115" s="20" t="s">
        <v>23</v>
      </c>
      <c r="C115" s="21" t="s">
        <v>216</v>
      </c>
      <c r="D115" s="23">
        <v>94142.3</v>
      </c>
    </row>
    <row r="116" spans="1:4" ht="30">
      <c r="A116" s="15" t="s">
        <v>74</v>
      </c>
      <c r="B116" s="41" t="s">
        <v>48</v>
      </c>
      <c r="C116" s="33" t="s">
        <v>105</v>
      </c>
      <c r="D116" s="23">
        <f>D123+D119+D121+D117</f>
        <v>205879.1</v>
      </c>
    </row>
    <row r="117" spans="1:4" ht="30">
      <c r="A117" s="15" t="s">
        <v>206</v>
      </c>
      <c r="B117" s="41" t="s">
        <v>22</v>
      </c>
      <c r="C117" s="7" t="s">
        <v>207</v>
      </c>
      <c r="D117" s="23">
        <f>D118</f>
        <v>76150.7</v>
      </c>
    </row>
    <row r="118" spans="1:4" ht="30">
      <c r="A118" s="32" t="s">
        <v>208</v>
      </c>
      <c r="B118" s="41" t="s">
        <v>22</v>
      </c>
      <c r="C118" s="7" t="s">
        <v>209</v>
      </c>
      <c r="D118" s="23">
        <v>76150.7</v>
      </c>
    </row>
    <row r="119" spans="1:4" ht="45">
      <c r="A119" s="32" t="s">
        <v>155</v>
      </c>
      <c r="B119" s="20" t="s">
        <v>25</v>
      </c>
      <c r="C119" s="21" t="s">
        <v>156</v>
      </c>
      <c r="D119" s="23">
        <f>D120</f>
        <v>5514.6</v>
      </c>
    </row>
    <row r="120" spans="1:4" ht="52.5" customHeight="1">
      <c r="A120" s="32" t="s">
        <v>157</v>
      </c>
      <c r="B120" s="20" t="s">
        <v>25</v>
      </c>
      <c r="C120" s="21" t="s">
        <v>158</v>
      </c>
      <c r="D120" s="23">
        <v>5514.6</v>
      </c>
    </row>
    <row r="121" spans="1:4" ht="15">
      <c r="A121" s="32" t="s">
        <v>181</v>
      </c>
      <c r="B121" s="20" t="s">
        <v>24</v>
      </c>
      <c r="C121" s="21" t="s">
        <v>179</v>
      </c>
      <c r="D121" s="23">
        <f>D122</f>
        <v>92.7</v>
      </c>
    </row>
    <row r="122" spans="1:4" ht="30">
      <c r="A122" s="32" t="s">
        <v>180</v>
      </c>
      <c r="B122" s="20" t="s">
        <v>24</v>
      </c>
      <c r="C122" s="21" t="s">
        <v>178</v>
      </c>
      <c r="D122" s="23">
        <v>92.7</v>
      </c>
    </row>
    <row r="123" spans="1:4" ht="15">
      <c r="A123" s="32" t="s">
        <v>70</v>
      </c>
      <c r="B123" s="41" t="s">
        <v>48</v>
      </c>
      <c r="C123" s="34" t="s">
        <v>106</v>
      </c>
      <c r="D123" s="23">
        <f>D124</f>
        <v>124121.1</v>
      </c>
    </row>
    <row r="124" spans="1:4" ht="15">
      <c r="A124" s="32" t="s">
        <v>71</v>
      </c>
      <c r="B124" s="41" t="s">
        <v>48</v>
      </c>
      <c r="C124" s="33" t="s">
        <v>107</v>
      </c>
      <c r="D124" s="23">
        <f>D125+D126+D127</f>
        <v>124121.1</v>
      </c>
    </row>
    <row r="125" spans="1:4" ht="15">
      <c r="A125" s="32" t="s">
        <v>71</v>
      </c>
      <c r="B125" s="41" t="s">
        <v>25</v>
      </c>
      <c r="C125" s="33" t="s">
        <v>107</v>
      </c>
      <c r="D125" s="23">
        <v>63043.9</v>
      </c>
    </row>
    <row r="126" spans="1:4" ht="15">
      <c r="A126" s="32" t="s">
        <v>71</v>
      </c>
      <c r="B126" s="41" t="s">
        <v>23</v>
      </c>
      <c r="C126" s="33" t="s">
        <v>107</v>
      </c>
      <c r="D126" s="23">
        <v>31077.2</v>
      </c>
    </row>
    <row r="127" spans="1:4" ht="15">
      <c r="A127" s="32" t="s">
        <v>71</v>
      </c>
      <c r="B127" s="41" t="s">
        <v>22</v>
      </c>
      <c r="C127" s="33" t="s">
        <v>107</v>
      </c>
      <c r="D127" s="23">
        <v>30000</v>
      </c>
    </row>
    <row r="128" spans="1:4" ht="15">
      <c r="A128" s="10" t="s">
        <v>77</v>
      </c>
      <c r="B128" s="41" t="s">
        <v>48</v>
      </c>
      <c r="C128" s="33" t="s">
        <v>108</v>
      </c>
      <c r="D128" s="23">
        <f>D131+D137+D129</f>
        <v>409254.39999999997</v>
      </c>
    </row>
    <row r="129" spans="1:4" ht="45">
      <c r="A129" s="19" t="s">
        <v>87</v>
      </c>
      <c r="B129" s="41" t="s">
        <v>22</v>
      </c>
      <c r="C129" s="43" t="s">
        <v>109</v>
      </c>
      <c r="D129" s="23">
        <f>D130</f>
        <v>0.6</v>
      </c>
    </row>
    <row r="130" spans="1:4" ht="49.5" customHeight="1">
      <c r="A130" s="19" t="s">
        <v>88</v>
      </c>
      <c r="B130" s="41" t="s">
        <v>22</v>
      </c>
      <c r="C130" s="44" t="s">
        <v>110</v>
      </c>
      <c r="D130" s="24">
        <v>0.6</v>
      </c>
    </row>
    <row r="131" spans="1:4" ht="30">
      <c r="A131" s="4" t="s">
        <v>15</v>
      </c>
      <c r="B131" s="20" t="s">
        <v>48</v>
      </c>
      <c r="C131" s="7" t="s">
        <v>111</v>
      </c>
      <c r="D131" s="23">
        <f>D132</f>
        <v>69628.7</v>
      </c>
    </row>
    <row r="132" spans="1:4" ht="30">
      <c r="A132" s="4" t="s">
        <v>16</v>
      </c>
      <c r="B132" s="20" t="s">
        <v>48</v>
      </c>
      <c r="C132" s="21" t="s">
        <v>112</v>
      </c>
      <c r="D132" s="23">
        <f>D133+D134+D135</f>
        <v>69628.7</v>
      </c>
    </row>
    <row r="133" spans="1:4" ht="30">
      <c r="A133" s="4" t="s">
        <v>16</v>
      </c>
      <c r="B133" s="20" t="s">
        <v>25</v>
      </c>
      <c r="C133" s="21" t="s">
        <v>112</v>
      </c>
      <c r="D133" s="23">
        <v>5945.1</v>
      </c>
    </row>
    <row r="134" spans="1:4" ht="30">
      <c r="A134" s="4" t="s">
        <v>16</v>
      </c>
      <c r="B134" s="20" t="s">
        <v>23</v>
      </c>
      <c r="C134" s="21" t="s">
        <v>112</v>
      </c>
      <c r="D134" s="23">
        <v>58260.1</v>
      </c>
    </row>
    <row r="135" spans="1:4" ht="30">
      <c r="A135" s="4" t="s">
        <v>16</v>
      </c>
      <c r="B135" s="20" t="s">
        <v>22</v>
      </c>
      <c r="C135" s="21" t="s">
        <v>112</v>
      </c>
      <c r="D135" s="23">
        <v>5423.5</v>
      </c>
    </row>
    <row r="136" spans="1:4" ht="15">
      <c r="A136" s="4" t="s">
        <v>17</v>
      </c>
      <c r="B136" s="20" t="s">
        <v>25</v>
      </c>
      <c r="C136" s="7" t="s">
        <v>113</v>
      </c>
      <c r="D136" s="23">
        <f>D137</f>
        <v>339625.1</v>
      </c>
    </row>
    <row r="137" spans="1:4" ht="15">
      <c r="A137" s="4" t="s">
        <v>18</v>
      </c>
      <c r="B137" s="20" t="s">
        <v>25</v>
      </c>
      <c r="C137" s="7" t="s">
        <v>114</v>
      </c>
      <c r="D137" s="23">
        <v>339625.1</v>
      </c>
    </row>
    <row r="138" spans="1:4" ht="15">
      <c r="A138" s="19" t="s">
        <v>89</v>
      </c>
      <c r="B138" s="20" t="s">
        <v>48</v>
      </c>
      <c r="C138" s="7" t="s">
        <v>115</v>
      </c>
      <c r="D138" s="23">
        <f>D139+D143+D142+D145+D147</f>
        <v>17520.4</v>
      </c>
    </row>
    <row r="139" spans="1:4" ht="45.75" customHeight="1">
      <c r="A139" s="19" t="s">
        <v>90</v>
      </c>
      <c r="B139" s="20" t="s">
        <v>23</v>
      </c>
      <c r="C139" s="7" t="s">
        <v>116</v>
      </c>
      <c r="D139" s="23">
        <f>D140</f>
        <v>1898.6</v>
      </c>
    </row>
    <row r="140" spans="1:4" ht="60">
      <c r="A140" s="19" t="s">
        <v>91</v>
      </c>
      <c r="B140" s="20" t="s">
        <v>23</v>
      </c>
      <c r="C140" s="7" t="s">
        <v>117</v>
      </c>
      <c r="D140" s="23">
        <v>1898.6</v>
      </c>
    </row>
    <row r="141" spans="1:4" ht="60">
      <c r="A141" s="45" t="s">
        <v>219</v>
      </c>
      <c r="B141" s="46" t="s">
        <v>25</v>
      </c>
      <c r="C141" s="47" t="s">
        <v>220</v>
      </c>
      <c r="D141" s="48">
        <f>D142</f>
        <v>1260.9</v>
      </c>
    </row>
    <row r="142" spans="1:4" ht="60">
      <c r="A142" s="45" t="s">
        <v>211</v>
      </c>
      <c r="B142" s="46" t="s">
        <v>25</v>
      </c>
      <c r="C142" s="47" t="s">
        <v>212</v>
      </c>
      <c r="D142" s="48">
        <v>1260.9</v>
      </c>
    </row>
    <row r="143" spans="1:4" ht="60">
      <c r="A143" s="45" t="s">
        <v>174</v>
      </c>
      <c r="B143" s="46" t="s">
        <v>25</v>
      </c>
      <c r="C143" s="47" t="s">
        <v>175</v>
      </c>
      <c r="D143" s="48">
        <f>D144</f>
        <v>13710</v>
      </c>
    </row>
    <row r="144" spans="1:4" ht="60">
      <c r="A144" s="19" t="s">
        <v>176</v>
      </c>
      <c r="B144" s="20" t="s">
        <v>25</v>
      </c>
      <c r="C144" s="7" t="s">
        <v>177</v>
      </c>
      <c r="D144" s="23">
        <v>13710</v>
      </c>
    </row>
    <row r="145" spans="1:4" ht="30">
      <c r="A145" s="19" t="s">
        <v>235</v>
      </c>
      <c r="B145" s="20" t="s">
        <v>24</v>
      </c>
      <c r="C145" s="7" t="s">
        <v>234</v>
      </c>
      <c r="D145" s="23">
        <f>D146</f>
        <v>104.2</v>
      </c>
    </row>
    <row r="146" spans="1:4" ht="30">
      <c r="A146" s="19" t="s">
        <v>236</v>
      </c>
      <c r="B146" s="20" t="s">
        <v>24</v>
      </c>
      <c r="C146" s="7" t="s">
        <v>233</v>
      </c>
      <c r="D146" s="23">
        <v>104.2</v>
      </c>
    </row>
    <row r="147" spans="1:4" ht="15">
      <c r="A147" s="45" t="s">
        <v>258</v>
      </c>
      <c r="B147" s="46" t="s">
        <v>23</v>
      </c>
      <c r="C147" s="47" t="s">
        <v>259</v>
      </c>
      <c r="D147" s="48">
        <f>D148</f>
        <v>546.7</v>
      </c>
    </row>
    <row r="148" spans="1:4" ht="30">
      <c r="A148" s="45" t="s">
        <v>260</v>
      </c>
      <c r="B148" s="46" t="s">
        <v>23</v>
      </c>
      <c r="C148" s="47" t="s">
        <v>261</v>
      </c>
      <c r="D148" s="48">
        <v>546.7</v>
      </c>
    </row>
    <row r="149" spans="1:4" ht="15">
      <c r="A149" s="19" t="s">
        <v>223</v>
      </c>
      <c r="B149" s="20" t="s">
        <v>48</v>
      </c>
      <c r="C149" s="21" t="s">
        <v>224</v>
      </c>
      <c r="D149" s="23">
        <f>D150</f>
        <v>680.6</v>
      </c>
    </row>
    <row r="150" spans="1:4" ht="27" customHeight="1">
      <c r="A150" s="19" t="s">
        <v>225</v>
      </c>
      <c r="B150" s="20" t="s">
        <v>22</v>
      </c>
      <c r="C150" s="21" t="s">
        <v>226</v>
      </c>
      <c r="D150" s="23">
        <f>D151</f>
        <v>680.6</v>
      </c>
    </row>
    <row r="151" spans="1:4" ht="30.75" customHeight="1">
      <c r="A151" s="19" t="s">
        <v>225</v>
      </c>
      <c r="B151" s="20" t="s">
        <v>22</v>
      </c>
      <c r="C151" s="21" t="s">
        <v>227</v>
      </c>
      <c r="D151" s="23">
        <v>680.6</v>
      </c>
    </row>
    <row r="152" spans="1:4" ht="15.75" thickBot="1">
      <c r="A152" s="35" t="s">
        <v>19</v>
      </c>
      <c r="B152" s="28"/>
      <c r="C152" s="36"/>
      <c r="D152" s="37">
        <f>D109+D8</f>
        <v>895868.2</v>
      </c>
    </row>
    <row r="153" ht="12.75">
      <c r="D153" s="52" t="s">
        <v>218</v>
      </c>
    </row>
  </sheetData>
  <sheetProtection/>
  <mergeCells count="6">
    <mergeCell ref="B2:D2"/>
    <mergeCell ref="B7:C7"/>
    <mergeCell ref="A4:D4"/>
    <mergeCell ref="B6:C6"/>
    <mergeCell ref="C5:D5"/>
    <mergeCell ref="B1:D1"/>
  </mergeCells>
  <printOptions/>
  <pageMargins left="0.984251968503937" right="0.3937007874015748" top="0.1968503937007874" bottom="0.1968503937007874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User2</cp:lastModifiedBy>
  <cp:lastPrinted>2023-03-27T03:40:33Z</cp:lastPrinted>
  <dcterms:created xsi:type="dcterms:W3CDTF">1999-06-18T11:49:53Z</dcterms:created>
  <dcterms:modified xsi:type="dcterms:W3CDTF">2023-12-12T04:41:31Z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