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C2C3480D-9C50-48AE-AC02-57D74A889E4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6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5" i="1" l="1"/>
  <c r="F514" i="1" s="1"/>
  <c r="F513" i="1" s="1"/>
  <c r="F512" i="1" s="1"/>
  <c r="E515" i="1"/>
  <c r="E514" i="1" s="1"/>
  <c r="E513" i="1" s="1"/>
  <c r="E512" i="1" s="1"/>
  <c r="F511" i="1"/>
  <c r="F510" i="1" s="1"/>
  <c r="E511" i="1"/>
  <c r="E510" i="1" s="1"/>
  <c r="F507" i="1"/>
  <c r="F506" i="1" s="1"/>
  <c r="E507" i="1"/>
  <c r="E506" i="1" s="1"/>
  <c r="F505" i="1"/>
  <c r="F504" i="1" s="1"/>
  <c r="E505" i="1"/>
  <c r="E504" i="1" s="1"/>
  <c r="F503" i="1"/>
  <c r="F502" i="1" s="1"/>
  <c r="E503" i="1"/>
  <c r="E502" i="1" s="1"/>
  <c r="F501" i="1"/>
  <c r="F500" i="1" s="1"/>
  <c r="E501" i="1"/>
  <c r="E500" i="1" s="1"/>
  <c r="F497" i="1"/>
  <c r="F496" i="1" s="1"/>
  <c r="E497" i="1"/>
  <c r="E496" i="1" s="1"/>
  <c r="F495" i="1"/>
  <c r="F494" i="1" s="1"/>
  <c r="E495" i="1"/>
  <c r="E494" i="1" s="1"/>
  <c r="F493" i="1"/>
  <c r="F492" i="1" s="1"/>
  <c r="E493" i="1"/>
  <c r="E492" i="1" s="1"/>
  <c r="F491" i="1"/>
  <c r="F490" i="1" s="1"/>
  <c r="E491" i="1"/>
  <c r="E490" i="1" s="1"/>
  <c r="F487" i="1"/>
  <c r="F486" i="1" s="1"/>
  <c r="F485" i="1" s="1"/>
  <c r="E487" i="1"/>
  <c r="E486" i="1" s="1"/>
  <c r="E485" i="1" s="1"/>
  <c r="F484" i="1"/>
  <c r="E484" i="1"/>
  <c r="F483" i="1"/>
  <c r="E483" i="1"/>
  <c r="F482" i="1"/>
  <c r="E482" i="1"/>
  <c r="F481" i="1"/>
  <c r="F480" i="1" s="1"/>
  <c r="E481" i="1"/>
  <c r="E480" i="1" s="1"/>
  <c r="F479" i="1"/>
  <c r="F478" i="1" s="1"/>
  <c r="F477" i="1" s="1"/>
  <c r="E479" i="1"/>
  <c r="E478" i="1" s="1"/>
  <c r="E477" i="1" s="1"/>
  <c r="F476" i="1"/>
  <c r="F475" i="1" s="1"/>
  <c r="E476" i="1"/>
  <c r="E475" i="1" s="1"/>
  <c r="F474" i="1"/>
  <c r="F473" i="1" s="1"/>
  <c r="F472" i="1" s="1"/>
  <c r="E474" i="1"/>
  <c r="E473" i="1" s="1"/>
  <c r="E472" i="1" s="1"/>
  <c r="F471" i="1"/>
  <c r="F470" i="1" s="1"/>
  <c r="E471" i="1"/>
  <c r="E470" i="1" s="1"/>
  <c r="F469" i="1"/>
  <c r="E469" i="1"/>
  <c r="E468" i="1" s="1"/>
  <c r="F468" i="1"/>
  <c r="F467" i="1" s="1"/>
  <c r="F466" i="1"/>
  <c r="F465" i="1" s="1"/>
  <c r="E466" i="1"/>
  <c r="E465" i="1"/>
  <c r="F464" i="1"/>
  <c r="F463" i="1" s="1"/>
  <c r="F462" i="1" s="1"/>
  <c r="E464" i="1"/>
  <c r="E463" i="1" s="1"/>
  <c r="E462" i="1" s="1"/>
  <c r="F461" i="1"/>
  <c r="E461" i="1"/>
  <c r="E460" i="1" s="1"/>
  <c r="E459" i="1" s="1"/>
  <c r="F460" i="1"/>
  <c r="F459" i="1" s="1"/>
  <c r="F456" i="1"/>
  <c r="F455" i="1" s="1"/>
  <c r="F454" i="1" s="1"/>
  <c r="E456" i="1"/>
  <c r="E455" i="1"/>
  <c r="E454" i="1" s="1"/>
  <c r="F453" i="1"/>
  <c r="F452" i="1" s="1"/>
  <c r="E453" i="1"/>
  <c r="E452" i="1" s="1"/>
  <c r="F451" i="1"/>
  <c r="F450" i="1" s="1"/>
  <c r="E451" i="1"/>
  <c r="E450" i="1" s="1"/>
  <c r="F449" i="1"/>
  <c r="E449" i="1"/>
  <c r="E448" i="1" s="1"/>
  <c r="E447" i="1" s="1"/>
  <c r="E446" i="1" s="1"/>
  <c r="F448" i="1"/>
  <c r="F445" i="1"/>
  <c r="E445" i="1"/>
  <c r="E444" i="1" s="1"/>
  <c r="F444" i="1"/>
  <c r="F443" i="1"/>
  <c r="F442" i="1" s="1"/>
  <c r="E443" i="1"/>
  <c r="E442" i="1" s="1"/>
  <c r="F441" i="1"/>
  <c r="F440" i="1" s="1"/>
  <c r="E441" i="1"/>
  <c r="E440" i="1" s="1"/>
  <c r="F437" i="1"/>
  <c r="E437" i="1"/>
  <c r="E436" i="1" s="1"/>
  <c r="F436" i="1"/>
  <c r="F435" i="1"/>
  <c r="E435" i="1"/>
  <c r="E434" i="1" s="1"/>
  <c r="F434" i="1"/>
  <c r="F433" i="1"/>
  <c r="F432" i="1" s="1"/>
  <c r="E433" i="1"/>
  <c r="E432" i="1" s="1"/>
  <c r="F431" i="1"/>
  <c r="F430" i="1" s="1"/>
  <c r="F429" i="1" s="1"/>
  <c r="E431" i="1"/>
  <c r="E430" i="1" s="1"/>
  <c r="F428" i="1"/>
  <c r="F427" i="1" s="1"/>
  <c r="E428" i="1"/>
  <c r="E427" i="1" s="1"/>
  <c r="F426" i="1"/>
  <c r="F425" i="1" s="1"/>
  <c r="E426" i="1"/>
  <c r="E425" i="1" s="1"/>
  <c r="E424" i="1" s="1"/>
  <c r="F423" i="1"/>
  <c r="F421" i="1" s="1"/>
  <c r="E423" i="1"/>
  <c r="E422" i="1" s="1"/>
  <c r="F417" i="1"/>
  <c r="F416" i="1" s="1"/>
  <c r="F415" i="1" s="1"/>
  <c r="F414" i="1" s="1"/>
  <c r="F413" i="1" s="1"/>
  <c r="E417" i="1"/>
  <c r="E416" i="1" s="1"/>
  <c r="E415" i="1" s="1"/>
  <c r="E414" i="1" s="1"/>
  <c r="E413" i="1" s="1"/>
  <c r="F412" i="1"/>
  <c r="F411" i="1" s="1"/>
  <c r="E412" i="1"/>
  <c r="E411" i="1"/>
  <c r="F410" i="1"/>
  <c r="F409" i="1" s="1"/>
  <c r="E410" i="1"/>
  <c r="E409" i="1" s="1"/>
  <c r="F406" i="1"/>
  <c r="F405" i="1" s="1"/>
  <c r="E406" i="1"/>
  <c r="E405" i="1" s="1"/>
  <c r="F402" i="1"/>
  <c r="F401" i="1" s="1"/>
  <c r="E402" i="1"/>
  <c r="E401" i="1" s="1"/>
  <c r="F398" i="1"/>
  <c r="F397" i="1" s="1"/>
  <c r="E398" i="1"/>
  <c r="E397" i="1" s="1"/>
  <c r="F396" i="1"/>
  <c r="F395" i="1" s="1"/>
  <c r="E396" i="1"/>
  <c r="E395" i="1" s="1"/>
  <c r="F394" i="1"/>
  <c r="F393" i="1" s="1"/>
  <c r="E394" i="1"/>
  <c r="E393" i="1"/>
  <c r="F389" i="1"/>
  <c r="F388" i="1" s="1"/>
  <c r="E389" i="1"/>
  <c r="E388" i="1" s="1"/>
  <c r="F384" i="1"/>
  <c r="F383" i="1" s="1"/>
  <c r="F382" i="1" s="1"/>
  <c r="E384" i="1"/>
  <c r="E383" i="1" s="1"/>
  <c r="E382" i="1" s="1"/>
  <c r="F381" i="1"/>
  <c r="E381" i="1"/>
  <c r="E380" i="1" s="1"/>
  <c r="E379" i="1" s="1"/>
  <c r="F380" i="1"/>
  <c r="F379" i="1" s="1"/>
  <c r="F376" i="1"/>
  <c r="F375" i="1" s="1"/>
  <c r="F374" i="1" s="1"/>
  <c r="E376" i="1"/>
  <c r="E375" i="1"/>
  <c r="E374" i="1" s="1"/>
  <c r="F373" i="1"/>
  <c r="F372" i="1" s="1"/>
  <c r="F371" i="1" s="1"/>
  <c r="E373" i="1"/>
  <c r="E372" i="1" s="1"/>
  <c r="E371" i="1" s="1"/>
  <c r="F370" i="1"/>
  <c r="E370" i="1"/>
  <c r="F369" i="1"/>
  <c r="F368" i="1" s="1"/>
  <c r="E369" i="1"/>
  <c r="F367" i="1"/>
  <c r="F366" i="1" s="1"/>
  <c r="F365" i="1" s="1"/>
  <c r="E367" i="1"/>
  <c r="E366" i="1" s="1"/>
  <c r="E365" i="1" s="1"/>
  <c r="F364" i="1"/>
  <c r="E364" i="1"/>
  <c r="F363" i="1"/>
  <c r="E363" i="1"/>
  <c r="F362" i="1"/>
  <c r="E362" i="1"/>
  <c r="E361" i="1" s="1"/>
  <c r="E360" i="1" s="1"/>
  <c r="F361" i="1"/>
  <c r="F360" i="1" s="1"/>
  <c r="F359" i="1"/>
  <c r="F357" i="1" s="1"/>
  <c r="E359" i="1"/>
  <c r="E358" i="1" s="1"/>
  <c r="F358" i="1"/>
  <c r="E357" i="1"/>
  <c r="F353" i="1"/>
  <c r="F352" i="1" s="1"/>
  <c r="F351" i="1" s="1"/>
  <c r="F350" i="1" s="1"/>
  <c r="F349" i="1" s="1"/>
  <c r="E353" i="1"/>
  <c r="E352" i="1" s="1"/>
  <c r="E351" i="1" s="1"/>
  <c r="E350" i="1" s="1"/>
  <c r="E349" i="1" s="1"/>
  <c r="F348" i="1"/>
  <c r="F347" i="1" s="1"/>
  <c r="F346" i="1" s="1"/>
  <c r="F345" i="1" s="1"/>
  <c r="F344" i="1" s="1"/>
  <c r="E348" i="1"/>
  <c r="E347" i="1" s="1"/>
  <c r="E346" i="1" s="1"/>
  <c r="E345" i="1" s="1"/>
  <c r="E344" i="1" s="1"/>
  <c r="F342" i="1"/>
  <c r="F341" i="1" s="1"/>
  <c r="F340" i="1" s="1"/>
  <c r="F339" i="1" s="1"/>
  <c r="F338" i="1" s="1"/>
  <c r="E342" i="1"/>
  <c r="E341" i="1"/>
  <c r="E340" i="1" s="1"/>
  <c r="E339" i="1" s="1"/>
  <c r="E338" i="1" s="1"/>
  <c r="F337" i="1"/>
  <c r="F336" i="1" s="1"/>
  <c r="E337" i="1"/>
  <c r="E336" i="1" s="1"/>
  <c r="F332" i="1"/>
  <c r="F331" i="1" s="1"/>
  <c r="F330" i="1" s="1"/>
  <c r="F329" i="1" s="1"/>
  <c r="F328" i="1" s="1"/>
  <c r="E332" i="1"/>
  <c r="E331" i="1" s="1"/>
  <c r="E330" i="1" s="1"/>
  <c r="E329" i="1" s="1"/>
  <c r="E328" i="1" s="1"/>
  <c r="F327" i="1"/>
  <c r="F326" i="1" s="1"/>
  <c r="E327" i="1"/>
  <c r="E326" i="1" s="1"/>
  <c r="F325" i="1"/>
  <c r="F324" i="1" s="1"/>
  <c r="E325" i="1"/>
  <c r="E324" i="1" s="1"/>
  <c r="F323" i="1"/>
  <c r="F322" i="1" s="1"/>
  <c r="E323" i="1"/>
  <c r="E322" i="1" s="1"/>
  <c r="F321" i="1"/>
  <c r="E321" i="1"/>
  <c r="E320" i="1" s="1"/>
  <c r="F320" i="1"/>
  <c r="F316" i="1"/>
  <c r="F315" i="1" s="1"/>
  <c r="F314" i="1" s="1"/>
  <c r="E316" i="1"/>
  <c r="E315" i="1"/>
  <c r="E314" i="1" s="1"/>
  <c r="F313" i="1"/>
  <c r="F312" i="1" s="1"/>
  <c r="E313" i="1"/>
  <c r="E312" i="1" s="1"/>
  <c r="E311" i="1" s="1"/>
  <c r="F311" i="1"/>
  <c r="F308" i="1"/>
  <c r="F307" i="1" s="1"/>
  <c r="E308" i="1"/>
  <c r="E307" i="1"/>
  <c r="F306" i="1"/>
  <c r="F305" i="1" s="1"/>
  <c r="E306" i="1"/>
  <c r="E305" i="1"/>
  <c r="F304" i="1"/>
  <c r="F303" i="1" s="1"/>
  <c r="E304" i="1"/>
  <c r="E303" i="1"/>
  <c r="F302" i="1"/>
  <c r="F301" i="1" s="1"/>
  <c r="E302" i="1"/>
  <c r="E301" i="1"/>
  <c r="F300" i="1"/>
  <c r="F299" i="1" s="1"/>
  <c r="E300" i="1"/>
  <c r="E299" i="1" s="1"/>
  <c r="F298" i="1"/>
  <c r="F297" i="1" s="1"/>
  <c r="E298" i="1"/>
  <c r="E297" i="1" s="1"/>
  <c r="F296" i="1"/>
  <c r="E296" i="1"/>
  <c r="E295" i="1" s="1"/>
  <c r="F295" i="1"/>
  <c r="F291" i="1"/>
  <c r="F290" i="1" s="1"/>
  <c r="E291" i="1"/>
  <c r="E290" i="1"/>
  <c r="E289" i="1" s="1"/>
  <c r="F289" i="1"/>
  <c r="F286" i="1"/>
  <c r="F285" i="1" s="1"/>
  <c r="E286" i="1"/>
  <c r="E285" i="1" s="1"/>
  <c r="F281" i="1"/>
  <c r="F280" i="1" s="1"/>
  <c r="F279" i="1" s="1"/>
  <c r="F278" i="1" s="1"/>
  <c r="E281" i="1"/>
  <c r="E280" i="1"/>
  <c r="E279" i="1" s="1"/>
  <c r="E278" i="1" s="1"/>
  <c r="F276" i="1"/>
  <c r="E276" i="1"/>
  <c r="F275" i="1"/>
  <c r="E275" i="1"/>
  <c r="E274" i="1" s="1"/>
  <c r="F274" i="1"/>
  <c r="F273" i="1"/>
  <c r="F272" i="1" s="1"/>
  <c r="F271" i="1" s="1"/>
  <c r="E273" i="1"/>
  <c r="E272" i="1" s="1"/>
  <c r="F270" i="1"/>
  <c r="E270" i="1"/>
  <c r="F269" i="1"/>
  <c r="E269" i="1"/>
  <c r="F268" i="1"/>
  <c r="F267" i="1" s="1"/>
  <c r="F266" i="1" s="1"/>
  <c r="E268" i="1"/>
  <c r="E267" i="1" s="1"/>
  <c r="E266" i="1" s="1"/>
  <c r="F263" i="1"/>
  <c r="E263" i="1"/>
  <c r="E262" i="1" s="1"/>
  <c r="E261" i="1" s="1"/>
  <c r="E260" i="1" s="1"/>
  <c r="F262" i="1"/>
  <c r="F261" i="1" s="1"/>
  <c r="F258" i="1"/>
  <c r="F257" i="1" s="1"/>
  <c r="E258" i="1"/>
  <c r="E257" i="1" s="1"/>
  <c r="E255" i="1" s="1"/>
  <c r="F253" i="1"/>
  <c r="E253" i="1"/>
  <c r="E252" i="1" s="1"/>
  <c r="E251" i="1" s="1"/>
  <c r="E250" i="1" s="1"/>
  <c r="F252" i="1"/>
  <c r="F251" i="1" s="1"/>
  <c r="F250" i="1" s="1"/>
  <c r="F249" i="1"/>
  <c r="E249" i="1"/>
  <c r="E248" i="1" s="1"/>
  <c r="E247" i="1" s="1"/>
  <c r="F248" i="1"/>
  <c r="F247" i="1" s="1"/>
  <c r="F246" i="1"/>
  <c r="F245" i="1" s="1"/>
  <c r="F244" i="1" s="1"/>
  <c r="E246" i="1"/>
  <c r="E245" i="1"/>
  <c r="E244" i="1" s="1"/>
  <c r="F243" i="1"/>
  <c r="F242" i="1" s="1"/>
  <c r="F241" i="1" s="1"/>
  <c r="F240" i="1" s="1"/>
  <c r="E243" i="1"/>
  <c r="E242" i="1" s="1"/>
  <c r="E241" i="1" s="1"/>
  <c r="E240" i="1" s="1"/>
  <c r="F239" i="1"/>
  <c r="E239" i="1"/>
  <c r="E238" i="1" s="1"/>
  <c r="E237" i="1" s="1"/>
  <c r="F238" i="1"/>
  <c r="F237" i="1" s="1"/>
  <c r="F236" i="1"/>
  <c r="F235" i="1" s="1"/>
  <c r="F234" i="1" s="1"/>
  <c r="E236" i="1"/>
  <c r="E235" i="1"/>
  <c r="E234" i="1" s="1"/>
  <c r="E233" i="1" s="1"/>
  <c r="F230" i="1"/>
  <c r="F229" i="1" s="1"/>
  <c r="E230" i="1"/>
  <c r="E229" i="1" s="1"/>
  <c r="E227" i="1" s="1"/>
  <c r="F225" i="1"/>
  <c r="F224" i="1" s="1"/>
  <c r="F223" i="1" s="1"/>
  <c r="F222" i="1" s="1"/>
  <c r="E225" i="1"/>
  <c r="E224" i="1" s="1"/>
  <c r="E223" i="1" s="1"/>
  <c r="E222" i="1" s="1"/>
  <c r="F221" i="1"/>
  <c r="E221" i="1"/>
  <c r="E220" i="1" s="1"/>
  <c r="E218" i="1" s="1"/>
  <c r="F220" i="1"/>
  <c r="F219" i="1" s="1"/>
  <c r="F216" i="1"/>
  <c r="F215" i="1" s="1"/>
  <c r="F214" i="1" s="1"/>
  <c r="F213" i="1" s="1"/>
  <c r="E216" i="1"/>
  <c r="E215" i="1" s="1"/>
  <c r="E214" i="1" s="1"/>
  <c r="E213" i="1" s="1"/>
  <c r="F212" i="1"/>
  <c r="F211" i="1" s="1"/>
  <c r="F210" i="1" s="1"/>
  <c r="F209" i="1" s="1"/>
  <c r="F208" i="1" s="1"/>
  <c r="E212" i="1"/>
  <c r="E211" i="1" s="1"/>
  <c r="E210" i="1" s="1"/>
  <c r="E209" i="1" s="1"/>
  <c r="E208" i="1" s="1"/>
  <c r="F207" i="1"/>
  <c r="F206" i="1" s="1"/>
  <c r="E207" i="1"/>
  <c r="E206" i="1" s="1"/>
  <c r="E204" i="1" s="1"/>
  <c r="E203" i="1"/>
  <c r="F201" i="1"/>
  <c r="E201" i="1"/>
  <c r="E200" i="1" s="1"/>
  <c r="E198" i="1" s="1"/>
  <c r="E197" i="1" s="1"/>
  <c r="F200" i="1"/>
  <c r="F198" i="1" s="1"/>
  <c r="F197" i="1" s="1"/>
  <c r="F195" i="1"/>
  <c r="F194" i="1" s="1"/>
  <c r="E195" i="1"/>
  <c r="E194" i="1" s="1"/>
  <c r="F193" i="1"/>
  <c r="F192" i="1" s="1"/>
  <c r="E193" i="1"/>
  <c r="E192" i="1" s="1"/>
  <c r="F189" i="1"/>
  <c r="F188" i="1" s="1"/>
  <c r="E189" i="1"/>
  <c r="E188" i="1" s="1"/>
  <c r="F187" i="1"/>
  <c r="F186" i="1" s="1"/>
  <c r="E187" i="1"/>
  <c r="E186" i="1"/>
  <c r="F182" i="1"/>
  <c r="F181" i="1" s="1"/>
  <c r="E182" i="1"/>
  <c r="E181" i="1" s="1"/>
  <c r="E179" i="1" s="1"/>
  <c r="F178" i="1"/>
  <c r="F177" i="1" s="1"/>
  <c r="E178" i="1"/>
  <c r="E177" i="1" s="1"/>
  <c r="F176" i="1"/>
  <c r="F175" i="1" s="1"/>
  <c r="E176" i="1"/>
  <c r="E175" i="1" s="1"/>
  <c r="F174" i="1"/>
  <c r="E174" i="1"/>
  <c r="E173" i="1" s="1"/>
  <c r="F173" i="1"/>
  <c r="F172" i="1"/>
  <c r="E172" i="1"/>
  <c r="E171" i="1" s="1"/>
  <c r="F169" i="1"/>
  <c r="E169" i="1"/>
  <c r="F168" i="1"/>
  <c r="E168" i="1"/>
  <c r="E167" i="1" s="1"/>
  <c r="F167" i="1"/>
  <c r="F166" i="1"/>
  <c r="E166" i="1"/>
  <c r="E165" i="1" s="1"/>
  <c r="E164" i="1" s="1"/>
  <c r="F165" i="1"/>
  <c r="F164" i="1" s="1"/>
  <c r="F161" i="1"/>
  <c r="F160" i="1" s="1"/>
  <c r="E161" i="1"/>
  <c r="E160" i="1" s="1"/>
  <c r="E159" i="1" s="1"/>
  <c r="E158" i="1" s="1"/>
  <c r="F159" i="1"/>
  <c r="F158" i="1" s="1"/>
  <c r="F157" i="1"/>
  <c r="F156" i="1" s="1"/>
  <c r="E157" i="1"/>
  <c r="E156" i="1" s="1"/>
  <c r="E155" i="1" s="1"/>
  <c r="F155" i="1"/>
  <c r="F154" i="1"/>
  <c r="F153" i="1" s="1"/>
  <c r="F152" i="1" s="1"/>
  <c r="F151" i="1" s="1"/>
  <c r="F150" i="1" s="1"/>
  <c r="E154" i="1"/>
  <c r="E153" i="1"/>
  <c r="E152" i="1" s="1"/>
  <c r="E151" i="1" s="1"/>
  <c r="E150" i="1" s="1"/>
  <c r="F149" i="1"/>
  <c r="F148" i="1" s="1"/>
  <c r="E149" i="1"/>
  <c r="E148" i="1" s="1"/>
  <c r="F147" i="1"/>
  <c r="F146" i="1" s="1"/>
  <c r="F145" i="1" s="1"/>
  <c r="F144" i="1" s="1"/>
  <c r="E147" i="1"/>
  <c r="E146" i="1" s="1"/>
  <c r="E145" i="1" s="1"/>
  <c r="E144" i="1" s="1"/>
  <c r="F143" i="1"/>
  <c r="F142" i="1" s="1"/>
  <c r="E143" i="1"/>
  <c r="E142" i="1" s="1"/>
  <c r="E141" i="1" s="1"/>
  <c r="E140" i="1" s="1"/>
  <c r="F141" i="1"/>
  <c r="F140" i="1" s="1"/>
  <c r="F139" i="1"/>
  <c r="F138" i="1" s="1"/>
  <c r="F137" i="1" s="1"/>
  <c r="F136" i="1" s="1"/>
  <c r="E139" i="1"/>
  <c r="E138" i="1" s="1"/>
  <c r="E137" i="1" s="1"/>
  <c r="E136" i="1" s="1"/>
  <c r="F135" i="1"/>
  <c r="F134" i="1" s="1"/>
  <c r="E135" i="1"/>
  <c r="E134" i="1" s="1"/>
  <c r="F133" i="1"/>
  <c r="F132" i="1" s="1"/>
  <c r="E133" i="1"/>
  <c r="E132" i="1" s="1"/>
  <c r="F128" i="1"/>
  <c r="F127" i="1" s="1"/>
  <c r="F126" i="1" s="1"/>
  <c r="E128" i="1"/>
  <c r="E127" i="1" s="1"/>
  <c r="E126" i="1" s="1"/>
  <c r="F125" i="1"/>
  <c r="F124" i="1" s="1"/>
  <c r="E125" i="1"/>
  <c r="E124" i="1" s="1"/>
  <c r="F123" i="1"/>
  <c r="F122" i="1" s="1"/>
  <c r="E123" i="1"/>
  <c r="E122" i="1" s="1"/>
  <c r="F121" i="1"/>
  <c r="F120" i="1" s="1"/>
  <c r="E121" i="1"/>
  <c r="E120" i="1" s="1"/>
  <c r="F118" i="1"/>
  <c r="E118" i="1"/>
  <c r="F117" i="1"/>
  <c r="E117" i="1"/>
  <c r="F116" i="1"/>
  <c r="E116" i="1"/>
  <c r="F115" i="1"/>
  <c r="E115" i="1"/>
  <c r="F113" i="1"/>
  <c r="F112" i="1" s="1"/>
  <c r="E113" i="1"/>
  <c r="E112" i="1" s="1"/>
  <c r="F111" i="1"/>
  <c r="F110" i="1" s="1"/>
  <c r="F109" i="1" s="1"/>
  <c r="E111" i="1"/>
  <c r="E110" i="1" s="1"/>
  <c r="E109" i="1" s="1"/>
  <c r="F108" i="1"/>
  <c r="E108" i="1"/>
  <c r="F107" i="1"/>
  <c r="F106" i="1" s="1"/>
  <c r="E107" i="1"/>
  <c r="E106" i="1" s="1"/>
  <c r="F105" i="1"/>
  <c r="F104" i="1" s="1"/>
  <c r="E105" i="1"/>
  <c r="E104" i="1" s="1"/>
  <c r="F103" i="1"/>
  <c r="F102" i="1" s="1"/>
  <c r="F101" i="1" s="1"/>
  <c r="E103" i="1"/>
  <c r="E102" i="1" s="1"/>
  <c r="F100" i="1"/>
  <c r="E100" i="1"/>
  <c r="E99" i="1" s="1"/>
  <c r="F99" i="1"/>
  <c r="F98" i="1"/>
  <c r="E98" i="1"/>
  <c r="E97" i="1" s="1"/>
  <c r="F97" i="1"/>
  <c r="F96" i="1"/>
  <c r="E96" i="1"/>
  <c r="E95" i="1" s="1"/>
  <c r="E94" i="1" s="1"/>
  <c r="F95" i="1"/>
  <c r="F94" i="1" s="1"/>
  <c r="F91" i="1"/>
  <c r="F90" i="1" s="1"/>
  <c r="E91" i="1"/>
  <c r="E90" i="1" s="1"/>
  <c r="F89" i="1"/>
  <c r="F88" i="1" s="1"/>
  <c r="F87" i="1" s="1"/>
  <c r="E89" i="1"/>
  <c r="E88" i="1" s="1"/>
  <c r="F86" i="1"/>
  <c r="E86" i="1"/>
  <c r="E85" i="1" s="1"/>
  <c r="F85" i="1"/>
  <c r="F84" i="1"/>
  <c r="E84" i="1"/>
  <c r="F83" i="1"/>
  <c r="F82" i="1" s="1"/>
  <c r="E83" i="1"/>
  <c r="F81" i="1"/>
  <c r="F80" i="1" s="1"/>
  <c r="E81" i="1"/>
  <c r="E80" i="1" s="1"/>
  <c r="F75" i="1"/>
  <c r="F74" i="1" s="1"/>
  <c r="E75" i="1"/>
  <c r="E74" i="1" s="1"/>
  <c r="F73" i="1"/>
  <c r="F72" i="1" s="1"/>
  <c r="E73" i="1"/>
  <c r="E72" i="1" s="1"/>
  <c r="F71" i="1"/>
  <c r="F70" i="1" s="1"/>
  <c r="E71" i="1"/>
  <c r="E70" i="1" s="1"/>
  <c r="F69" i="1"/>
  <c r="F68" i="1" s="1"/>
  <c r="E69" i="1"/>
  <c r="E68" i="1" s="1"/>
  <c r="F67" i="1"/>
  <c r="F66" i="1" s="1"/>
  <c r="E67" i="1"/>
  <c r="E66" i="1" s="1"/>
  <c r="F62" i="1"/>
  <c r="E62" i="1"/>
  <c r="F61" i="1"/>
  <c r="F60" i="1" s="1"/>
  <c r="E61" i="1"/>
  <c r="E60" i="1" s="1"/>
  <c r="F59" i="1"/>
  <c r="F58" i="1" s="1"/>
  <c r="E59" i="1"/>
  <c r="E58" i="1" s="1"/>
  <c r="F54" i="1"/>
  <c r="F53" i="1" s="1"/>
  <c r="E54" i="1"/>
  <c r="E53" i="1" s="1"/>
  <c r="F52" i="1"/>
  <c r="E52" i="1"/>
  <c r="F51" i="1"/>
  <c r="E51" i="1"/>
  <c r="F49" i="1"/>
  <c r="F48" i="1" s="1"/>
  <c r="E49" i="1"/>
  <c r="E48" i="1" s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E37" i="1" s="1"/>
  <c r="E35" i="1" s="1"/>
  <c r="E34" i="1" s="1"/>
  <c r="F37" i="1"/>
  <c r="F36" i="1" s="1"/>
  <c r="F35" i="1"/>
  <c r="F34" i="1" s="1"/>
  <c r="F33" i="1"/>
  <c r="F32" i="1" s="1"/>
  <c r="E33" i="1"/>
  <c r="E32" i="1" s="1"/>
  <c r="F31" i="1"/>
  <c r="F30" i="1" s="1"/>
  <c r="E31" i="1"/>
  <c r="E30" i="1" s="1"/>
  <c r="F26" i="1"/>
  <c r="F25" i="1" s="1"/>
  <c r="E26" i="1"/>
  <c r="E25" i="1" s="1"/>
  <c r="F24" i="1"/>
  <c r="F23" i="1" s="1"/>
  <c r="E24" i="1"/>
  <c r="E23" i="1"/>
  <c r="F22" i="1"/>
  <c r="F21" i="1" s="1"/>
  <c r="E22" i="1"/>
  <c r="E21" i="1" s="1"/>
  <c r="F17" i="1"/>
  <c r="F16" i="1" s="1"/>
  <c r="F15" i="1" s="1"/>
  <c r="E17" i="1"/>
  <c r="E16" i="1" s="1"/>
  <c r="E15" i="1" s="1"/>
  <c r="F14" i="1"/>
  <c r="F13" i="1" s="1"/>
  <c r="E14" i="1"/>
  <c r="E13" i="1" s="1"/>
  <c r="F12" i="1"/>
  <c r="F11" i="1" s="1"/>
  <c r="F10" i="1" s="1"/>
  <c r="E12" i="1"/>
  <c r="E11" i="1" s="1"/>
  <c r="E10" i="1" s="1"/>
  <c r="F170" i="1" l="1"/>
  <c r="F217" i="1"/>
  <c r="E271" i="1"/>
  <c r="F131" i="1"/>
  <c r="F130" i="1" s="1"/>
  <c r="F129" i="1" s="1"/>
  <c r="E421" i="1"/>
  <c r="F180" i="1"/>
  <c r="F179" i="1"/>
  <c r="E20" i="1"/>
  <c r="E19" i="1"/>
  <c r="E18" i="1" s="1"/>
  <c r="F387" i="1"/>
  <c r="F386" i="1"/>
  <c r="F385" i="1" s="1"/>
  <c r="E400" i="1"/>
  <c r="E399" i="1"/>
  <c r="E408" i="1"/>
  <c r="E407" i="1"/>
  <c r="E404" i="1"/>
  <c r="E403" i="1"/>
  <c r="F20" i="1"/>
  <c r="F19" i="1"/>
  <c r="F18" i="1" s="1"/>
  <c r="F205" i="1"/>
  <c r="F204" i="1"/>
  <c r="F439" i="1"/>
  <c r="F438" i="1" s="1"/>
  <c r="E114" i="1"/>
  <c r="F163" i="1"/>
  <c r="F162" i="1" s="1"/>
  <c r="F191" i="1"/>
  <c r="F190" i="1" s="1"/>
  <c r="F356" i="1"/>
  <c r="F355" i="1" s="1"/>
  <c r="F422" i="1"/>
  <c r="E467" i="1"/>
  <c r="E458" i="1" s="1"/>
  <c r="E457" i="1" s="1"/>
  <c r="E489" i="1"/>
  <c r="E488" i="1" s="1"/>
  <c r="E50" i="1"/>
  <c r="E185" i="1"/>
  <c r="E184" i="1" s="1"/>
  <c r="F343" i="1"/>
  <c r="F489" i="1"/>
  <c r="F488" i="1" s="1"/>
  <c r="F50" i="1"/>
  <c r="F47" i="1" s="1"/>
  <c r="F46" i="1" s="1"/>
  <c r="F45" i="1" s="1"/>
  <c r="E101" i="1"/>
  <c r="E131" i="1"/>
  <c r="E130" i="1" s="1"/>
  <c r="E205" i="1"/>
  <c r="F218" i="1"/>
  <c r="E288" i="1"/>
  <c r="E310" i="1"/>
  <c r="E309" i="1" s="1"/>
  <c r="F447" i="1"/>
  <c r="F446" i="1" s="1"/>
  <c r="F29" i="1"/>
  <c r="F28" i="1" s="1"/>
  <c r="F27" i="1" s="1"/>
  <c r="E47" i="1"/>
  <c r="E46" i="1" s="1"/>
  <c r="E45" i="1" s="1"/>
  <c r="E82" i="1"/>
  <c r="E87" i="1"/>
  <c r="F119" i="1"/>
  <c r="F294" i="1"/>
  <c r="F293" i="1" s="1"/>
  <c r="F292" i="1" s="1"/>
  <c r="E368" i="1"/>
  <c r="E392" i="1"/>
  <c r="E391" i="1" s="1"/>
  <c r="F458" i="1"/>
  <c r="F457" i="1" s="1"/>
  <c r="F8" i="1"/>
  <c r="F9" i="1"/>
  <c r="E232" i="1"/>
  <c r="E231" i="1" s="1"/>
  <c r="E57" i="1"/>
  <c r="E56" i="1" s="1"/>
  <c r="E55" i="1" s="1"/>
  <c r="E65" i="1"/>
  <c r="E64" i="1" s="1"/>
  <c r="E63" i="1" s="1"/>
  <c r="E79" i="1"/>
  <c r="E8" i="1"/>
  <c r="E9" i="1"/>
  <c r="E29" i="1"/>
  <c r="E28" i="1" s="1"/>
  <c r="E27" i="1" s="1"/>
  <c r="F57" i="1"/>
  <c r="F56" i="1" s="1"/>
  <c r="F55" i="1" s="1"/>
  <c r="F65" i="1"/>
  <c r="F64" i="1" s="1"/>
  <c r="F63" i="1" s="1"/>
  <c r="F79" i="1"/>
  <c r="F78" i="1" s="1"/>
  <c r="F77" i="1" s="1"/>
  <c r="E499" i="1"/>
  <c r="E498" i="1" s="1"/>
  <c r="F114" i="1"/>
  <c r="E119" i="1"/>
  <c r="E129" i="1"/>
  <c r="F228" i="1"/>
  <c r="F226" i="1"/>
  <c r="F227" i="1"/>
  <c r="F256" i="1"/>
  <c r="F254" i="1"/>
  <c r="F255" i="1"/>
  <c r="F260" i="1"/>
  <c r="F259" i="1"/>
  <c r="F265" i="1"/>
  <c r="F264" i="1"/>
  <c r="F282" i="1"/>
  <c r="F284" i="1"/>
  <c r="F310" i="1"/>
  <c r="F309" i="1" s="1"/>
  <c r="F333" i="1"/>
  <c r="F335" i="1"/>
  <c r="F334" i="1" s="1"/>
  <c r="E509" i="1"/>
  <c r="E508" i="1"/>
  <c r="E36" i="1"/>
  <c r="F185" i="1"/>
  <c r="F184" i="1" s="1"/>
  <c r="F183" i="1" s="1"/>
  <c r="E191" i="1"/>
  <c r="E190" i="1" s="1"/>
  <c r="E219" i="1"/>
  <c r="F233" i="1"/>
  <c r="F232" i="1" s="1"/>
  <c r="F231" i="1" s="1"/>
  <c r="E259" i="1"/>
  <c r="F277" i="1"/>
  <c r="F288" i="1"/>
  <c r="F287" i="1"/>
  <c r="E343" i="1"/>
  <c r="E217" i="1"/>
  <c r="E170" i="1"/>
  <c r="E163" i="1" s="1"/>
  <c r="E162" i="1" s="1"/>
  <c r="E180" i="1"/>
  <c r="E228" i="1"/>
  <c r="E226" i="1"/>
  <c r="E256" i="1"/>
  <c r="E254" i="1"/>
  <c r="F283" i="1"/>
  <c r="F319" i="1"/>
  <c r="F318" i="1" s="1"/>
  <c r="F317" i="1" s="1"/>
  <c r="F203" i="1"/>
  <c r="F202" i="1" s="1"/>
  <c r="E294" i="1"/>
  <c r="E293" i="1" s="1"/>
  <c r="E292" i="1" s="1"/>
  <c r="E356" i="1"/>
  <c r="E355" i="1" s="1"/>
  <c r="F377" i="1"/>
  <c r="F354" i="1" s="1"/>
  <c r="F378" i="1"/>
  <c r="E387" i="1"/>
  <c r="E386" i="1"/>
  <c r="E385" i="1" s="1"/>
  <c r="F392" i="1"/>
  <c r="F391" i="1" s="1"/>
  <c r="F424" i="1"/>
  <c r="F420" i="1" s="1"/>
  <c r="F499" i="1"/>
  <c r="F498" i="1" s="1"/>
  <c r="F509" i="1"/>
  <c r="F508" i="1"/>
  <c r="E265" i="1"/>
  <c r="E264" i="1"/>
  <c r="E377" i="1"/>
  <c r="E378" i="1"/>
  <c r="E420" i="1"/>
  <c r="E429" i="1"/>
  <c r="E439" i="1"/>
  <c r="E438" i="1" s="1"/>
  <c r="E283" i="1"/>
  <c r="E284" i="1"/>
  <c r="E282" i="1"/>
  <c r="E319" i="1"/>
  <c r="E318" i="1" s="1"/>
  <c r="E317" i="1" s="1"/>
  <c r="E335" i="1"/>
  <c r="E334" i="1" s="1"/>
  <c r="E333" i="1"/>
  <c r="F399" i="1"/>
  <c r="F400" i="1"/>
  <c r="F403" i="1"/>
  <c r="F404" i="1"/>
  <c r="F407" i="1"/>
  <c r="F408" i="1"/>
  <c r="E277" i="1"/>
  <c r="E287" i="1"/>
  <c r="E202" i="1" l="1"/>
  <c r="E78" i="1"/>
  <c r="E77" i="1" s="1"/>
  <c r="E354" i="1"/>
  <c r="E93" i="1"/>
  <c r="E92" i="1" s="1"/>
  <c r="E76" i="1" s="1"/>
  <c r="E390" i="1"/>
  <c r="E196" i="1"/>
  <c r="E183" i="1"/>
  <c r="F93" i="1"/>
  <c r="F92" i="1" s="1"/>
  <c r="F7" i="1"/>
  <c r="E419" i="1"/>
  <c r="E418" i="1" s="1"/>
  <c r="F76" i="1"/>
  <c r="F419" i="1"/>
  <c r="F418" i="1" s="1"/>
  <c r="E7" i="1"/>
  <c r="F390" i="1"/>
  <c r="F196" i="1" s="1"/>
  <c r="E6" i="1" l="1"/>
  <c r="F6" i="1"/>
</calcChain>
</file>

<file path=xl/sharedStrings.xml><?xml version="1.0" encoding="utf-8"?>
<sst xmlns="http://schemas.openxmlformats.org/spreadsheetml/2006/main" count="1216" uniqueCount="434">
  <si>
    <t>тыс. рублей</t>
  </si>
  <si>
    <t>Наименование</t>
  </si>
  <si>
    <t>Сумма</t>
  </si>
  <si>
    <t>Всего</t>
  </si>
  <si>
    <t>Основное мероприятие: "Организация библиотечного обслуживания населения"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</si>
  <si>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</si>
  <si>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</si>
  <si>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</si>
  <si>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</si>
  <si>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</si>
  <si>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</si>
  <si>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</si>
  <si>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</si>
  <si>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</si>
  <si>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</si>
  <si>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Дополнительное образование</t>
  </si>
  <si>
    <t>0703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</si>
  <si>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</si>
  <si>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</si>
  <si>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</si>
  <si>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</si>
  <si>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</si>
  <si>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Дополнительное  образование детей</t>
  </si>
  <si>
    <t>Культура</t>
  </si>
  <si>
    <t>Основное мероприятие: "Организация и обеспечение общедоступного и бесплатного дошкольного образования"</t>
  </si>
  <si>
    <t>Дошкольное образование</t>
  </si>
  <si>
    <t>0701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</si>
  <si>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</si>
  <si>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</si>
  <si>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</si>
  <si>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</si>
  <si>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</si>
  <si>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</si>
  <si>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</si>
  <si>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</si>
  <si>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</si>
  <si>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</si>
  <si>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Другие вопросы в области образования</t>
  </si>
  <si>
    <t>0709</t>
  </si>
  <si>
    <t xml:space="preserve">Молодежная  политика </t>
  </si>
  <si>
    <t>Другие  общегосударственные  вопросы</t>
  </si>
  <si>
    <t>0113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</si>
  <si>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</si>
  <si>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Другие вопросы в области национальной экономики</t>
  </si>
  <si>
    <t>0412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</si>
  <si>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</si>
  <si>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</si>
  <si>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</si>
  <si>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</si>
  <si>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Другие вопросы в области национальной безопасности и правоохранительной деятельности</t>
  </si>
  <si>
    <t>0314</t>
  </si>
  <si>
    <t xml:space="preserve">Другие вопросы в области культуры и кинематографии </t>
  </si>
  <si>
    <t>Другие  вопросы  в  области  охраны  окружающей  среды</t>
  </si>
  <si>
    <t>0605</t>
  </si>
  <si>
    <t>Физкультура и спорт</t>
  </si>
  <si>
    <t>1101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</si>
  <si>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</si>
  <si>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</si>
  <si>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</si>
  <si>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</si>
  <si>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</si>
  <si>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</si>
  <si>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</si>
  <si>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</si>
  <si>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</si>
  <si>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</si>
  <si>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</si>
  <si>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</si>
  <si>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</si>
  <si>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</si>
  <si>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</si>
  <si>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</si>
  <si>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</si>
  <si>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</si>
  <si>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</si>
  <si>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</si>
  <si>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</si>
  <si>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</si>
  <si>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</si>
  <si>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</si>
  <si>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</si>
  <si>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</si>
  <si>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</si>
  <si>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</si>
  <si>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органов местного самоуправления </t>
  </si>
  <si>
    <t>Резервные  фонды</t>
  </si>
  <si>
    <t>0111</t>
  </si>
  <si>
    <t xml:space="preserve">Областные государственные полномочия </t>
  </si>
  <si>
    <t>Другие вопросы в области социальной политики</t>
  </si>
  <si>
    <t>1006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</si>
  <si>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</si>
  <si>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</si>
  <si>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</si>
  <si>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</si>
  <si>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</si>
  <si>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</si>
  <si>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</si>
  <si>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</si>
  <si>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</si>
  <si>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</si>
  <si>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</si>
  <si>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</si>
  <si>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 xml:space="preserve">Профессиональная подготовка, переподготовка и повышение квалификации 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</si>
  <si>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</si>
  <si>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</si>
  <si>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</si>
  <si>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</si>
  <si>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</si>
  <si>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Пенсионное обеспечение</t>
  </si>
  <si>
    <t>1001</t>
  </si>
  <si>
    <t>КВР</t>
  </si>
  <si>
    <t>КЦСР</t>
  </si>
  <si>
    <t>Основное мероприятие: "Управление муниципальным долгом муниципального образования Балаганский район"</t>
  </si>
  <si>
    <t>Обслуживание государственного (муниципального) долга</t>
  </si>
  <si>
    <t>1301</t>
  </si>
  <si>
    <t>РЗПР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</si>
  <si>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</si>
  <si>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</si>
  <si>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Сельское хозяйство и рыболовство</t>
  </si>
  <si>
    <t>0405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</si>
  <si>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</si>
  <si>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</si>
  <si>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</si>
  <si>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</si>
  <si>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Обеспечение деятельности органов местного самоуправления</t>
  </si>
  <si>
    <t>Обеспечение деятельности Контрольно-счетной палаты муниципального образования Балаганский район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</si>
  <si>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</si>
  <si>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Обслуживание государственного (муниципального) внутреннего долга</t>
  </si>
  <si>
    <t>2025г.</t>
  </si>
  <si>
    <t>Муниципальная программа "Развитие культуры и искусства в Балаганском районе на 2023-2028 годы"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</si>
  <si>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</si>
  <si>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</si>
  <si>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</si>
  <si>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</si>
  <si>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</si>
  <si>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</si>
  <si>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</si>
  <si>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</si>
  <si>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</si>
  <si>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</si>
  <si>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</si>
  <si>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</si>
  <si>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</si>
  <si>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</si>
  <si>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</si>
  <si>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</si>
  <si>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</si>
  <si>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</si>
  <si>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</si>
  <si>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</si>
  <si>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</si>
  <si>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</si>
  <si>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</si>
  <si>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</si>
  <si>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</si>
  <si>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</si>
  <si>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</si>
  <si>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</si>
  <si>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</si>
  <si>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</si>
  <si>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</si>
  <si>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</si>
  <si>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</si>
  <si>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</si>
  <si>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</si>
  <si>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</si>
  <si>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</si>
  <si>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</si>
  <si>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</si>
  <si>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</si>
  <si>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</si>
  <si>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</si>
  <si>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0110173010</t>
  </si>
  <si>
    <t>Подпрограмма "Развитие общего образования Балаганского района на 2023-2028 годы"</t>
  </si>
  <si>
    <t>0120000000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</si>
  <si>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</si>
  <si>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>0120100000</t>
  </si>
  <si>
    <t>0120120100</t>
  </si>
  <si>
    <t>01201S2976</t>
  </si>
  <si>
    <t>0120173180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</si>
  <si>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</si>
  <si>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01201L3041</t>
  </si>
  <si>
    <t>01201S2957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</si>
  <si>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</si>
  <si>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</si>
  <si>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</si>
  <si>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</si>
  <si>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</si>
  <si>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Основное мероприятие: "Организация предоставления дополнительного образования детей"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</si>
  <si>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</si>
  <si>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</si>
  <si>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</si>
  <si>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</si>
  <si>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</si>
  <si>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</si>
  <si>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</si>
  <si>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</si>
  <si>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</si>
  <si>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0130400000</t>
  </si>
  <si>
    <t>0130420100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</si>
  <si>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</si>
  <si>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</si>
  <si>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Основное мероприятие: "Укрепление материально-технической базы лагерей дневного пребывания"</t>
  </si>
  <si>
    <t>0140100000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</si>
  <si>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</si>
  <si>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</si>
  <si>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</si>
  <si>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</si>
  <si>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</si>
  <si>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</si>
  <si>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</si>
  <si>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</si>
  <si>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</si>
  <si>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</si>
  <si>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</si>
  <si>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</si>
  <si>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</si>
  <si>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</si>
  <si>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</si>
  <si>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</si>
  <si>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</si>
  <si>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0160200000</t>
  </si>
  <si>
    <t>Реализация мероприятий перечня проектов народных инициатив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</si>
  <si>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</si>
  <si>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</si>
  <si>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</si>
  <si>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</si>
  <si>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</si>
  <si>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</si>
  <si>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</si>
  <si>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</si>
  <si>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</si>
  <si>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</si>
  <si>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</si>
  <si>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</si>
  <si>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</si>
  <si>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</si>
  <si>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</si>
  <si>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</si>
  <si>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</si>
  <si>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</si>
  <si>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</si>
  <si>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</si>
  <si>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</si>
  <si>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</si>
  <si>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</si>
  <si>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</si>
  <si>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</si>
  <si>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</si>
  <si>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</si>
  <si>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0510000000</t>
  </si>
  <si>
    <t>0510100000</t>
  </si>
  <si>
    <t>0510120100</t>
  </si>
  <si>
    <t>0510300000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</si>
  <si>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</si>
  <si>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</si>
  <si>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</si>
  <si>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</si>
  <si>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Муниципальная программа "Повышение безопасности дорожного движения на территории  муниципального образования Балаганский район на 2023-2028 годы"</t>
  </si>
  <si>
    <t>0700000000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</si>
  <si>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2023-2028 годы"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</si>
  <si>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</si>
  <si>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</si>
  <si>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</si>
  <si>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</si>
  <si>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</si>
  <si>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</si>
  <si>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</si>
  <si>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</si>
  <si>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</si>
  <si>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</si>
  <si>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Основное мероприятие: "Организация участия в курсах повышения квалификации по вопросам противодействия коррупции"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</si>
  <si>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</si>
  <si>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</si>
  <si>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</si>
  <si>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</si>
  <si>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</si>
  <si>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</si>
  <si>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</si>
  <si>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</si>
  <si>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</si>
  <si>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</si>
  <si>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</si>
  <si>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</si>
  <si>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</si>
  <si>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</si>
  <si>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</si>
  <si>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</si>
  <si>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</si>
  <si>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</si>
  <si>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</si>
  <si>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</si>
  <si>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</si>
  <si>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</si>
  <si>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</si>
  <si>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</si>
  <si>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</si>
  <si>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</si>
  <si>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</si>
  <si>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</si>
  <si>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</si>
  <si>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</si>
  <si>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</si>
  <si>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</si>
  <si>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</si>
  <si>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</si>
  <si>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</si>
  <si>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</si>
  <si>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</si>
  <si>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</si>
  <si>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</si>
  <si>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</si>
  <si>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</si>
  <si>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</si>
  <si>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</si>
  <si>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</si>
  <si>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</si>
  <si>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</si>
  <si>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</si>
  <si>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</si>
  <si>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</si>
  <si>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</si>
  <si>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</si>
  <si>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</si>
  <si>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</si>
  <si>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</si>
  <si>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</si>
  <si>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</si>
  <si>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</si>
  <si>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</si>
  <si>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</si>
  <si>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</si>
  <si>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</si>
  <si>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</si>
  <si>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</si>
  <si>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Процентные платежи по муниципальному долгу муниципального образования Балаганский район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</si>
  <si>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</si>
  <si>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</si>
  <si>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</si>
  <si>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</si>
  <si>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</si>
  <si>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</si>
  <si>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</si>
  <si>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</si>
  <si>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</si>
  <si>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Основное мероприятие: "Проведение рыночной стоимости объектов"</t>
  </si>
  <si>
    <t>2000300000</t>
  </si>
  <si>
    <t>2000320100</t>
  </si>
  <si>
    <t>2000400000</t>
  </si>
  <si>
    <t>2000420100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</si>
  <si>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</si>
  <si>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</si>
  <si>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</si>
  <si>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</si>
  <si>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9110400000</t>
  </si>
  <si>
    <t>9110420400</t>
  </si>
  <si>
    <t xml:space="preserve">Финансовое управление Балаганского района Иркутской области </t>
  </si>
  <si>
    <t>9110500000</t>
  </si>
  <si>
    <t>9110520400</t>
  </si>
  <si>
    <t>Контрольно-счетная палата муниципального образования Балаганский район</t>
  </si>
  <si>
    <t>9110600000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</si>
  <si>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</si>
  <si>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</si>
  <si>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</si>
  <si>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9110800000</t>
  </si>
  <si>
    <t>9110820200</t>
  </si>
  <si>
    <t>МКУ Управление архитектуры и градостроительства муниципального образования Балаганский район</t>
  </si>
  <si>
    <t>9111000000</t>
  </si>
  <si>
    <t>9111020400</t>
  </si>
  <si>
    <t>9170020500</t>
  </si>
  <si>
    <t>МКУ "Информационный центр муниципального образования Балаганский район"</t>
  </si>
  <si>
    <t>9111120200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</si>
  <si>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2025 и 2026 ГОДЫ</t>
  </si>
  <si>
    <t>2026г.</t>
  </si>
  <si>
    <t>Государственная поддержка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</si>
  <si>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 xml:space="preserve"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области, в том числе обучение которых организовано на дому </t>
  </si>
  <si>
    <t>Приобретение модульных конструкций сборно-разборных быстровозводимых зданий для размещения пищеблоков в целях обеспечения бесплатным горячим питанием обучающихся, получающих начальное общее образование в муниципальных общеобразовательных организациях в Иркутской области, расположенных в сельской местности</t>
  </si>
  <si>
    <t xml:space="preserve">Обеспечение бесплатным питьевым молоком обучающихся 1-4 классов муниципальных общеобразовательных организаций в Иркутской области </t>
  </si>
  <si>
    <t>Осуществление отдельных областных государственных полномочий по предоставлению мер социальной поддержки по обеспечению бесплатным питанием отдельных категорий обучающихся</t>
  </si>
  <si>
    <t xml:space="preserve"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</t>
  </si>
  <si>
    <t>Основное мероприятие: "Устройство ограждений образовательных учреждений Балаганского района"</t>
  </si>
  <si>
    <t>Муниципальные программы</t>
  </si>
  <si>
    <t>Основное мероприятие: "Проведение акций, направленных на предупреждение распространения ВИЧ-инфекции ко дню борьбы со СПИДом, ко дню памяти погибших от СПИДа"</t>
  </si>
  <si>
    <t>Основное мероприятие: "Уничтожение очагов произрастания дикорастущей конопли"</t>
  </si>
  <si>
    <t>0320300000</t>
  </si>
  <si>
    <t>0320320100</t>
  </si>
  <si>
    <t>Основное мероприятие: "Поддержка талантливой молодежи"</t>
  </si>
  <si>
    <t>Основное мероприятие: "Организация и проведение мероприятий, направленных на гражданско-патриотическое воспитание молодежи, в том числе посвященных празднованию государственных дат Российской Федерации"</t>
  </si>
  <si>
    <t>0330200000</t>
  </si>
  <si>
    <t>0330220100</t>
  </si>
  <si>
    <t>Основное мероприятие: "Проектные работы"</t>
  </si>
  <si>
    <t>Реализация направлений расходов основного мероприятия, подпрограммы муниципальной программы, а также непрограммных направлений расходов</t>
  </si>
  <si>
    <t>Основное мероприятие: "Строительство"</t>
  </si>
  <si>
    <t>0510320900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</si>
  <si>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</si>
  <si>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0520000000</t>
  </si>
  <si>
    <t>0520200000</t>
  </si>
  <si>
    <t>0520220100</t>
  </si>
  <si>
    <t>Основное мероприятие: "Реализация основных мероприятий муниципальной программы "Профилактика правонарушений среди несовершеннолетних на территории муниципального образования Балаганский район на 2023-2028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</si>
  <si>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</si>
  <si>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</si>
  <si>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</si>
  <si>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Прочие межбюджетные трансферты общего характера</t>
  </si>
  <si>
    <t>1403</t>
  </si>
  <si>
    <t>Подпрограмма "Энергосбережение и повышение энергетической эффективности в администрации муниципального образования Балаганский район на 2023-2028 годы"</t>
  </si>
  <si>
    <t>1430000000</t>
  </si>
  <si>
    <t>Основное мероприятие: "Реализация комплекса основных мероприятий, направленных в администрации муниципального образования Балаганский район"</t>
  </si>
  <si>
    <t>1430100000</t>
  </si>
  <si>
    <t>1430120100</t>
  </si>
  <si>
    <t>Подпрограмма "Развитие спортивной инфраструктуры и материально-технической базы в муниципальном образовании Балаганский район на 2023-2028 годы"</t>
  </si>
  <si>
    <t>1720000000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</si>
  <si>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</si>
  <si>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1720100000</t>
  </si>
  <si>
    <t>Реализация направлений расходов основного мероприятия, подпрограммы, программы, а также непрограммных направлений расходов</t>
  </si>
  <si>
    <t>1720120100</t>
  </si>
  <si>
    <t xml:space="preserve">Обеспечение деятельности высшего должностного лица муниципального образования </t>
  </si>
  <si>
    <t>Оплата труда муниципальных служащих, осуществляющих исполнение областных государственных полномочий по расчёту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</si>
  <si>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1910173200</t>
  </si>
  <si>
    <t>Основное мероприятие: "Лицензионное обслуживание программных комплексов"</t>
  </si>
  <si>
    <t>2300000000</t>
  </si>
  <si>
    <t>Основное мероприятие: "Организация и проведение просветительских мероприятий: лекций, семинаров, "круглых столов" по вопросам профилактики экстремизма (в том числе с участием представителей общественных и религиозных объединений, представителями национальных меньшинств, глав сельских поселений, работников учреждений культуры)"</t>
  </si>
  <si>
    <t>2300100000</t>
  </si>
  <si>
    <t>2300120100</t>
  </si>
  <si>
    <t>Администрация муниципального образования</t>
  </si>
  <si>
    <t>"</t>
  </si>
  <si>
    <t>Оплата по исполнительному листу серия ФС №037998152 Арбитражного суда Иркутской области от 15 июля 2022 года по делу №А19-16747/2021</t>
  </si>
  <si>
    <t>05103S2939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</si>
  <si>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</si>
  <si>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</si>
  <si>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государственной (муниципальной) собственности</t>
  </si>
  <si>
    <t>Массовый спорт</t>
  </si>
  <si>
    <t>1102</t>
  </si>
  <si>
    <t>Муниципальная программ "Укрепление межнациональных и межконфессиональных отношений и профилактика межнациональных конфликтов в муниципальном образовании Балаганский район на 2023-2028 год"</t>
  </si>
  <si>
    <t>"Приложение 6                              к решению Думы Балаганского района "О бюджете муниципального образования Балаганский район на 2024 год и на плановый период 2025 и 2026 годов" от 12.12.2023 года №9/2-РД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</si>
</sst>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?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vertical="top" wrapText="1" readingOrder="1"/>
    </xf>
    <xf numFmtId="166" fontId="1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0" xfId="0" applyFont="1" applyFill="1"/>
    <xf numFmtId="0" fontId="1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right" wrapText="1"/>
    </xf>
    <xf numFmtId="0" fontId="1" fillId="0" borderId="2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right" wrapText="1"/>
    </xf>
    <xf numFmtId="1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 wrapText="1" readingOrder="1"/>
    </xf>
    <xf numFmtId="0" fontId="1" fillId="0" borderId="3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w/Desktop/2024/8&#1055;&#1088;&#1080;&#1083;%208%20&#1042;&#1077;&#1076;&#1086;&#1084;&#1089;&#1090;&#1074;&#1077;&#1085;&#1085;&#1072;&#1103;%20%202025%20-%202026&#1075;.%20&#1096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целевые"/>
      <sheetName val="рп"/>
      <sheetName val="прог"/>
    </sheetNames>
    <sheetDataSet>
      <sheetData sheetId="0">
        <row r="17">
          <cell r="G17">
            <v>3065.8999999999996</v>
          </cell>
          <cell r="H17">
            <v>3065.8999999999996</v>
          </cell>
        </row>
        <row r="22">
          <cell r="G22">
            <v>195</v>
          </cell>
          <cell r="H22">
            <v>195</v>
          </cell>
        </row>
        <row r="27">
          <cell r="G27">
            <v>1.4</v>
          </cell>
          <cell r="H27">
            <v>1.4</v>
          </cell>
        </row>
        <row r="33">
          <cell r="G33">
            <v>30</v>
          </cell>
          <cell r="H33">
            <v>30</v>
          </cell>
        </row>
        <row r="41">
          <cell r="G41">
            <v>1.5</v>
          </cell>
          <cell r="H41">
            <v>1.5</v>
          </cell>
        </row>
        <row r="47">
          <cell r="G47">
            <v>0.7</v>
          </cell>
          <cell r="H47">
            <v>0.7</v>
          </cell>
        </row>
        <row r="53">
          <cell r="G53">
            <v>0.5</v>
          </cell>
          <cell r="H53">
            <v>0.5</v>
          </cell>
        </row>
        <row r="59">
          <cell r="G59">
            <v>0.2</v>
          </cell>
          <cell r="H59">
            <v>0.2</v>
          </cell>
        </row>
        <row r="65">
          <cell r="G65">
            <v>1</v>
          </cell>
          <cell r="H65">
            <v>1</v>
          </cell>
        </row>
        <row r="71">
          <cell r="G71">
            <v>1</v>
          </cell>
          <cell r="H71">
            <v>1</v>
          </cell>
        </row>
        <row r="74">
          <cell r="G74">
            <v>1</v>
          </cell>
        </row>
        <row r="80">
          <cell r="G80">
            <v>1</v>
          </cell>
          <cell r="H80">
            <v>1</v>
          </cell>
        </row>
        <row r="86">
          <cell r="G86">
            <v>50</v>
          </cell>
          <cell r="H86">
            <v>50</v>
          </cell>
        </row>
        <row r="89">
          <cell r="G89">
            <v>18.8</v>
          </cell>
          <cell r="H89">
            <v>18.8</v>
          </cell>
        </row>
        <row r="96">
          <cell r="G96">
            <v>40</v>
          </cell>
          <cell r="H96">
            <v>40</v>
          </cell>
        </row>
        <row r="105">
          <cell r="G105">
            <v>9979.6</v>
          </cell>
          <cell r="H105">
            <v>9979.6</v>
          </cell>
        </row>
        <row r="109">
          <cell r="G109">
            <v>77.800000000000011</v>
          </cell>
          <cell r="H109">
            <v>79.8</v>
          </cell>
        </row>
        <row r="118">
          <cell r="G118">
            <v>10</v>
          </cell>
          <cell r="H118">
            <v>10</v>
          </cell>
        </row>
        <row r="124">
          <cell r="G124">
            <v>1554.6</v>
          </cell>
          <cell r="H124">
            <v>1554.6</v>
          </cell>
        </row>
        <row r="128">
          <cell r="G128">
            <v>140</v>
          </cell>
          <cell r="H128">
            <v>140</v>
          </cell>
        </row>
        <row r="133">
          <cell r="G133">
            <v>5.3</v>
          </cell>
          <cell r="H133">
            <v>5.3</v>
          </cell>
        </row>
        <row r="140">
          <cell r="G140">
            <v>10</v>
          </cell>
          <cell r="H140">
            <v>10</v>
          </cell>
        </row>
        <row r="146">
          <cell r="G146">
            <v>10485</v>
          </cell>
          <cell r="H146">
            <v>10019.799999999999</v>
          </cell>
        </row>
        <row r="154">
          <cell r="G154">
            <v>1463</v>
          </cell>
          <cell r="H154">
            <v>1463</v>
          </cell>
        </row>
        <row r="159">
          <cell r="G159">
            <v>60.5</v>
          </cell>
          <cell r="H159">
            <v>60.5</v>
          </cell>
        </row>
        <row r="163">
          <cell r="G163">
            <v>3</v>
          </cell>
          <cell r="H163">
            <v>3</v>
          </cell>
        </row>
        <row r="169">
          <cell r="G169">
            <v>9721.2999999999993</v>
          </cell>
          <cell r="H169">
            <v>9721.2999999999993</v>
          </cell>
        </row>
        <row r="173">
          <cell r="G173">
            <v>52.4</v>
          </cell>
          <cell r="H173">
            <v>52.4</v>
          </cell>
        </row>
        <row r="181">
          <cell r="G181">
            <v>25</v>
          </cell>
          <cell r="H181">
            <v>25</v>
          </cell>
        </row>
        <row r="184">
          <cell r="G184">
            <v>30</v>
          </cell>
          <cell r="H184">
            <v>30</v>
          </cell>
        </row>
        <row r="190">
          <cell r="G190">
            <v>40.4</v>
          </cell>
          <cell r="H190">
            <v>40.4</v>
          </cell>
        </row>
        <row r="196">
          <cell r="G196">
            <v>10</v>
          </cell>
          <cell r="H196">
            <v>10</v>
          </cell>
        </row>
        <row r="206">
          <cell r="G206">
            <v>9.1</v>
          </cell>
          <cell r="H206">
            <v>9.1</v>
          </cell>
        </row>
        <row r="209">
          <cell r="G209">
            <v>11905.2</v>
          </cell>
          <cell r="H209">
            <v>11905.2</v>
          </cell>
        </row>
        <row r="214">
          <cell r="G214">
            <v>35.5</v>
          </cell>
          <cell r="H214">
            <v>35.5</v>
          </cell>
        </row>
        <row r="220">
          <cell r="G220">
            <v>85244.299999999988</v>
          </cell>
        </row>
        <row r="221">
          <cell r="H221">
            <v>88332.800000000003</v>
          </cell>
        </row>
        <row r="224">
          <cell r="G224">
            <v>364</v>
          </cell>
          <cell r="H224">
            <v>364</v>
          </cell>
        </row>
        <row r="232">
          <cell r="G232">
            <v>114</v>
          </cell>
          <cell r="H232">
            <v>114</v>
          </cell>
        </row>
        <row r="235">
          <cell r="G235">
            <v>9358.5</v>
          </cell>
          <cell r="H235">
            <v>12000</v>
          </cell>
        </row>
        <row r="239">
          <cell r="G239">
            <v>3149.7</v>
          </cell>
          <cell r="H239">
            <v>3081.6</v>
          </cell>
        </row>
        <row r="243">
          <cell r="G243">
            <v>10</v>
          </cell>
          <cell r="H243">
            <v>10</v>
          </cell>
        </row>
        <row r="246">
          <cell r="G246">
            <v>252084.4</v>
          </cell>
          <cell r="H246">
            <v>246727.9</v>
          </cell>
        </row>
        <row r="250">
          <cell r="G250">
            <v>18.8</v>
          </cell>
          <cell r="H250">
            <v>22.400000000000002</v>
          </cell>
        </row>
        <row r="256">
          <cell r="G256">
            <v>2784.2999999999997</v>
          </cell>
          <cell r="H256">
            <v>3332.7999999999997</v>
          </cell>
        </row>
        <row r="263">
          <cell r="G263">
            <v>206.7</v>
          </cell>
          <cell r="H263">
            <v>206.7</v>
          </cell>
        </row>
        <row r="267">
          <cell r="G267">
            <v>160.29999999999998</v>
          </cell>
          <cell r="H267">
            <v>159</v>
          </cell>
        </row>
        <row r="273">
          <cell r="G273">
            <v>6640.7</v>
          </cell>
          <cell r="H273">
            <v>6582.6</v>
          </cell>
        </row>
        <row r="280">
          <cell r="G280">
            <v>20</v>
          </cell>
          <cell r="H280">
            <v>20.8</v>
          </cell>
        </row>
        <row r="286">
          <cell r="G286">
            <v>774.30000000000007</v>
          </cell>
          <cell r="H286">
            <v>807.8</v>
          </cell>
        </row>
        <row r="297">
          <cell r="G297">
            <v>160.5</v>
          </cell>
          <cell r="H297">
            <v>1487.9</v>
          </cell>
        </row>
        <row r="304">
          <cell r="G304">
            <v>4900</v>
          </cell>
          <cell r="H304">
            <v>4900</v>
          </cell>
        </row>
        <row r="309">
          <cell r="G309">
            <v>100</v>
          </cell>
          <cell r="H309">
            <v>100</v>
          </cell>
        </row>
        <row r="314">
          <cell r="G314">
            <v>3950.9</v>
          </cell>
          <cell r="H314">
            <v>5950.9</v>
          </cell>
        </row>
        <row r="319">
          <cell r="G319">
            <v>164.10000000000002</v>
          </cell>
          <cell r="H319">
            <v>164.10000000000002</v>
          </cell>
        </row>
        <row r="326">
          <cell r="G326">
            <v>54.7</v>
          </cell>
          <cell r="H326">
            <v>54.7</v>
          </cell>
        </row>
        <row r="334">
          <cell r="G334">
            <v>10</v>
          </cell>
          <cell r="H334">
            <v>10</v>
          </cell>
        </row>
        <row r="340">
          <cell r="G340">
            <v>10</v>
          </cell>
          <cell r="H340">
            <v>10</v>
          </cell>
        </row>
        <row r="346">
          <cell r="G346">
            <v>1.5</v>
          </cell>
          <cell r="H346">
            <v>1.5</v>
          </cell>
        </row>
        <row r="352">
          <cell r="G352">
            <v>1.5</v>
          </cell>
          <cell r="H352">
            <v>1.5</v>
          </cell>
        </row>
        <row r="356">
          <cell r="G356">
            <v>1.5</v>
          </cell>
          <cell r="H356">
            <v>1.5</v>
          </cell>
        </row>
        <row r="363">
          <cell r="G363">
            <v>3</v>
          </cell>
          <cell r="H363">
            <v>3</v>
          </cell>
        </row>
        <row r="369">
          <cell r="G369">
            <v>15</v>
          </cell>
          <cell r="H369">
            <v>15</v>
          </cell>
        </row>
        <row r="372">
          <cell r="G372">
            <v>26</v>
          </cell>
          <cell r="H372">
            <v>26</v>
          </cell>
        </row>
        <row r="379">
          <cell r="G379">
            <v>100</v>
          </cell>
          <cell r="H379">
            <v>100</v>
          </cell>
        </row>
        <row r="382">
          <cell r="G382">
            <v>100</v>
          </cell>
          <cell r="H382">
            <v>100</v>
          </cell>
        </row>
        <row r="390">
          <cell r="G390">
            <v>489.6</v>
          </cell>
          <cell r="H390">
            <v>489.6</v>
          </cell>
        </row>
        <row r="397">
          <cell r="G397">
            <v>20.2</v>
          </cell>
          <cell r="H397">
            <v>20.2</v>
          </cell>
        </row>
        <row r="402">
          <cell r="G402">
            <v>219</v>
          </cell>
          <cell r="H402">
            <v>219</v>
          </cell>
        </row>
        <row r="408">
          <cell r="G408">
            <v>3252.4</v>
          </cell>
          <cell r="H408">
            <v>3252.4</v>
          </cell>
        </row>
        <row r="413">
          <cell r="G413">
            <v>49</v>
          </cell>
          <cell r="H413">
            <v>49</v>
          </cell>
        </row>
        <row r="418">
          <cell r="G418">
            <v>4465</v>
          </cell>
          <cell r="H418">
            <v>4465</v>
          </cell>
        </row>
        <row r="423">
          <cell r="G423">
            <v>80</v>
          </cell>
          <cell r="H423">
            <v>80</v>
          </cell>
        </row>
        <row r="427">
          <cell r="G427">
            <v>8.1</v>
          </cell>
          <cell r="H427">
            <v>8.1</v>
          </cell>
        </row>
        <row r="433">
          <cell r="G433">
            <v>100</v>
          </cell>
          <cell r="H433">
            <v>100</v>
          </cell>
        </row>
        <row r="439">
          <cell r="G439">
            <v>800</v>
          </cell>
          <cell r="H439">
            <v>800</v>
          </cell>
        </row>
        <row r="442">
          <cell r="G442">
            <v>838.8</v>
          </cell>
          <cell r="H442">
            <v>838.8</v>
          </cell>
        </row>
        <row r="447">
          <cell r="H447">
            <v>0</v>
          </cell>
        </row>
        <row r="448">
          <cell r="G448">
            <v>0</v>
          </cell>
        </row>
        <row r="453">
          <cell r="G453">
            <v>3592.6</v>
          </cell>
          <cell r="H453">
            <v>3592.6</v>
          </cell>
        </row>
        <row r="463">
          <cell r="G463">
            <v>50</v>
          </cell>
          <cell r="H463">
            <v>50</v>
          </cell>
        </row>
        <row r="469">
          <cell r="G469">
            <v>26</v>
          </cell>
          <cell r="H469">
            <v>26</v>
          </cell>
        </row>
        <row r="475">
          <cell r="G475">
            <v>23</v>
          </cell>
          <cell r="H475">
            <v>23</v>
          </cell>
        </row>
        <row r="478">
          <cell r="G478">
            <v>40</v>
          </cell>
          <cell r="H478">
            <v>40</v>
          </cell>
        </row>
        <row r="485">
          <cell r="G485">
            <v>50</v>
          </cell>
          <cell r="H485">
            <v>50</v>
          </cell>
        </row>
        <row r="488">
          <cell r="G488">
            <v>100</v>
          </cell>
          <cell r="H488">
            <v>100</v>
          </cell>
        </row>
        <row r="497">
          <cell r="G497">
            <v>5705.2</v>
          </cell>
          <cell r="H497">
            <v>5705.2</v>
          </cell>
        </row>
        <row r="507">
          <cell r="G507">
            <v>10</v>
          </cell>
          <cell r="H507">
            <v>10</v>
          </cell>
        </row>
        <row r="510">
          <cell r="G510">
            <v>197</v>
          </cell>
          <cell r="H510">
            <v>197</v>
          </cell>
        </row>
        <row r="515">
          <cell r="G515">
            <v>9230</v>
          </cell>
          <cell r="H515">
            <v>9230</v>
          </cell>
        </row>
        <row r="523">
          <cell r="G523">
            <v>20.9</v>
          </cell>
          <cell r="H523">
            <v>21.6</v>
          </cell>
        </row>
        <row r="530">
          <cell r="G530">
            <v>12.8</v>
          </cell>
          <cell r="H530">
            <v>12.8</v>
          </cell>
        </row>
        <row r="533">
          <cell r="G533">
            <v>37</v>
          </cell>
          <cell r="H533">
            <v>37</v>
          </cell>
        </row>
        <row r="537">
          <cell r="G537">
            <v>0.6</v>
          </cell>
          <cell r="H537">
            <v>0.6</v>
          </cell>
        </row>
        <row r="545">
          <cell r="G545">
            <v>86.5</v>
          </cell>
          <cell r="H545">
            <v>86.5</v>
          </cell>
        </row>
        <row r="553">
          <cell r="G553">
            <v>9417</v>
          </cell>
          <cell r="H553">
            <v>9417</v>
          </cell>
        </row>
        <row r="558">
          <cell r="G558">
            <v>2200</v>
          </cell>
          <cell r="H558">
            <v>2200</v>
          </cell>
        </row>
        <row r="567">
          <cell r="G567">
            <v>60</v>
          </cell>
          <cell r="H567">
            <v>60</v>
          </cell>
        </row>
        <row r="572">
          <cell r="G572">
            <v>11</v>
          </cell>
          <cell r="H572">
            <v>11</v>
          </cell>
        </row>
        <row r="581">
          <cell r="G581">
            <v>228.9</v>
          </cell>
          <cell r="H581">
            <v>476.4</v>
          </cell>
        </row>
        <row r="589">
          <cell r="G589">
            <v>12177.3</v>
          </cell>
          <cell r="H589">
            <v>12977.6</v>
          </cell>
        </row>
        <row r="593">
          <cell r="G593">
            <v>46078</v>
          </cell>
          <cell r="H593">
            <v>46266</v>
          </cell>
        </row>
        <row r="600">
          <cell r="G600">
            <v>1016.9</v>
          </cell>
          <cell r="H600">
            <v>0</v>
          </cell>
        </row>
        <row r="605">
          <cell r="G605">
            <v>3408.7</v>
          </cell>
          <cell r="H605">
            <v>3408.7</v>
          </cell>
        </row>
        <row r="614">
          <cell r="G614">
            <v>17144.8</v>
          </cell>
          <cell r="H614">
            <v>29523.199999999997</v>
          </cell>
        </row>
        <row r="626">
          <cell r="G626">
            <v>26</v>
          </cell>
          <cell r="H626">
            <v>26</v>
          </cell>
        </row>
        <row r="629">
          <cell r="G629">
            <v>3586</v>
          </cell>
          <cell r="H629">
            <v>3586</v>
          </cell>
        </row>
        <row r="634">
          <cell r="G634">
            <v>396.09999999999997</v>
          </cell>
          <cell r="H634">
            <v>396.09999999999997</v>
          </cell>
        </row>
        <row r="644">
          <cell r="G644">
            <v>0.2</v>
          </cell>
          <cell r="H644">
            <v>22.6</v>
          </cell>
        </row>
        <row r="651">
          <cell r="G651">
            <v>400</v>
          </cell>
          <cell r="H651">
            <v>400</v>
          </cell>
        </row>
        <row r="658">
          <cell r="G658">
            <v>816.8</v>
          </cell>
          <cell r="H658">
            <v>816.8</v>
          </cell>
        </row>
        <row r="662">
          <cell r="G662">
            <v>92.9</v>
          </cell>
          <cell r="H662">
            <v>92.9</v>
          </cell>
        </row>
        <row r="668">
          <cell r="G668">
            <v>1045.5999999999999</v>
          </cell>
          <cell r="H668">
            <v>1045.5999999999999</v>
          </cell>
        </row>
        <row r="672">
          <cell r="G672">
            <v>69.199999999999989</v>
          </cell>
          <cell r="H672">
            <v>69.199999999999989</v>
          </cell>
        </row>
        <row r="678">
          <cell r="G678">
            <v>1045.5</v>
          </cell>
          <cell r="H678">
            <v>1045.5</v>
          </cell>
        </row>
        <row r="682">
          <cell r="G682">
            <v>72.8</v>
          </cell>
          <cell r="H682">
            <v>72.8</v>
          </cell>
        </row>
        <row r="687">
          <cell r="G687">
            <v>0.7</v>
          </cell>
          <cell r="H687">
            <v>0.7</v>
          </cell>
        </row>
        <row r="693">
          <cell r="G693">
            <v>43.2</v>
          </cell>
          <cell r="H693">
            <v>43.2</v>
          </cell>
        </row>
        <row r="696">
          <cell r="G696">
            <v>86.4</v>
          </cell>
          <cell r="H696">
            <v>86.4</v>
          </cell>
        </row>
        <row r="700">
          <cell r="G700">
            <v>35</v>
          </cell>
          <cell r="H700">
            <v>35</v>
          </cell>
        </row>
        <row r="703">
          <cell r="G703">
            <v>3906</v>
          </cell>
          <cell r="H703">
            <v>3906</v>
          </cell>
        </row>
        <row r="716">
          <cell r="G716">
            <v>200</v>
          </cell>
          <cell r="H716">
            <v>200</v>
          </cell>
        </row>
        <row r="722">
          <cell r="G722">
            <v>110</v>
          </cell>
          <cell r="H722">
            <v>110</v>
          </cell>
        </row>
        <row r="729">
          <cell r="G729">
            <v>60.4</v>
          </cell>
          <cell r="H729">
            <v>60.4</v>
          </cell>
        </row>
        <row r="736">
          <cell r="G736">
            <v>51</v>
          </cell>
          <cell r="H736">
            <v>51</v>
          </cell>
        </row>
        <row r="742">
          <cell r="G742">
            <v>2997.4</v>
          </cell>
          <cell r="H742">
            <v>2997.4</v>
          </cell>
        </row>
        <row r="747">
          <cell r="G747">
            <v>120</v>
          </cell>
          <cell r="H747">
            <v>120</v>
          </cell>
        </row>
        <row r="751">
          <cell r="G751">
            <v>6.7</v>
          </cell>
          <cell r="H751">
            <v>6.7</v>
          </cell>
        </row>
        <row r="756">
          <cell r="G756">
            <v>50</v>
          </cell>
          <cell r="H756">
            <v>50</v>
          </cell>
        </row>
        <row r="761">
          <cell r="G761">
            <v>34</v>
          </cell>
          <cell r="H761">
            <v>34</v>
          </cell>
        </row>
        <row r="766">
          <cell r="G766">
            <v>20</v>
          </cell>
          <cell r="H766">
            <v>20</v>
          </cell>
        </row>
        <row r="774">
          <cell r="G774">
            <v>235.8</v>
          </cell>
          <cell r="H774">
            <v>235.8</v>
          </cell>
        </row>
        <row r="778">
          <cell r="G778">
            <v>4066</v>
          </cell>
          <cell r="H778">
            <v>4066</v>
          </cell>
        </row>
        <row r="783">
          <cell r="G783">
            <v>584.20000000000005</v>
          </cell>
          <cell r="H783">
            <v>584.20000000000005</v>
          </cell>
        </row>
        <row r="792">
          <cell r="G792">
            <v>19</v>
          </cell>
          <cell r="H792">
            <v>19</v>
          </cell>
        </row>
        <row r="798">
          <cell r="G798">
            <v>18.399999999999999</v>
          </cell>
          <cell r="H798">
            <v>18.399999999999999</v>
          </cell>
        </row>
        <row r="806">
          <cell r="G806">
            <v>100</v>
          </cell>
          <cell r="H806">
            <v>100</v>
          </cell>
        </row>
        <row r="813">
          <cell r="G813">
            <v>50</v>
          </cell>
          <cell r="H813">
            <v>50</v>
          </cell>
        </row>
        <row r="821">
          <cell r="G821">
            <v>691.2</v>
          </cell>
          <cell r="H821">
            <v>691.2</v>
          </cell>
        </row>
        <row r="828">
          <cell r="G828">
            <v>578.1</v>
          </cell>
          <cell r="H828">
            <v>578.1</v>
          </cell>
        </row>
        <row r="837">
          <cell r="G837">
            <v>1775</v>
          </cell>
          <cell r="H837">
            <v>1200</v>
          </cell>
        </row>
        <row r="842">
          <cell r="G842">
            <v>7068.8</v>
          </cell>
          <cell r="H842">
            <v>0</v>
          </cell>
        </row>
        <row r="846">
          <cell r="G846">
            <v>15000</v>
          </cell>
          <cell r="H846">
            <v>0</v>
          </cell>
        </row>
        <row r="858">
          <cell r="G858">
            <v>30</v>
          </cell>
          <cell r="H858">
            <v>30</v>
          </cell>
        </row>
        <row r="863">
          <cell r="G863">
            <v>35</v>
          </cell>
          <cell r="H863">
            <v>35</v>
          </cell>
        </row>
        <row r="870">
          <cell r="G870">
            <v>6</v>
          </cell>
          <cell r="H870">
            <v>6</v>
          </cell>
        </row>
        <row r="876">
          <cell r="G876">
            <v>30.5</v>
          </cell>
          <cell r="H876">
            <v>30.5</v>
          </cell>
        </row>
        <row r="882">
          <cell r="G882">
            <v>10</v>
          </cell>
          <cell r="H882">
            <v>10</v>
          </cell>
        </row>
        <row r="886">
          <cell r="G886">
            <v>10</v>
          </cell>
          <cell r="H886">
            <v>10</v>
          </cell>
        </row>
        <row r="893">
          <cell r="G893">
            <v>5</v>
          </cell>
          <cell r="H893">
            <v>5</v>
          </cell>
        </row>
        <row r="899">
          <cell r="G899">
            <v>3.5</v>
          </cell>
          <cell r="H899">
            <v>3.5</v>
          </cell>
        </row>
        <row r="908">
          <cell r="G908">
            <v>3.6</v>
          </cell>
          <cell r="H908">
            <v>3.6</v>
          </cell>
        </row>
        <row r="914">
          <cell r="G914">
            <v>24</v>
          </cell>
          <cell r="H914">
            <v>24</v>
          </cell>
        </row>
        <row r="919">
          <cell r="G919">
            <v>115</v>
          </cell>
          <cell r="H919">
            <v>115</v>
          </cell>
        </row>
        <row r="925">
          <cell r="G925">
            <v>30</v>
          </cell>
          <cell r="H925">
            <v>30</v>
          </cell>
        </row>
        <row r="930">
          <cell r="G930">
            <v>15</v>
          </cell>
          <cell r="H930">
            <v>15</v>
          </cell>
        </row>
        <row r="936">
          <cell r="G936">
            <v>2</v>
          </cell>
          <cell r="H936">
            <v>2</v>
          </cell>
        </row>
        <row r="944">
          <cell r="G944">
            <v>2283</v>
          </cell>
          <cell r="H944">
            <v>2283</v>
          </cell>
        </row>
        <row r="952">
          <cell r="G952">
            <v>1045.5999999999999</v>
          </cell>
          <cell r="H952">
            <v>1045.5999999999999</v>
          </cell>
        </row>
        <row r="956">
          <cell r="G956">
            <v>79.300000000000011</v>
          </cell>
          <cell r="H956">
            <v>79.300000000000011</v>
          </cell>
        </row>
        <row r="967">
          <cell r="G967">
            <v>200.6</v>
          </cell>
          <cell r="H967">
            <v>200.6</v>
          </cell>
        </row>
        <row r="973">
          <cell r="G973">
            <v>30</v>
          </cell>
          <cell r="H973">
            <v>30</v>
          </cell>
        </row>
        <row r="982">
          <cell r="G982">
            <v>82146.2</v>
          </cell>
          <cell r="H982">
            <v>0</v>
          </cell>
        </row>
        <row r="994">
          <cell r="G994">
            <v>1444.6</v>
          </cell>
          <cell r="H994">
            <v>1444.6</v>
          </cell>
        </row>
        <row r="1001">
          <cell r="G1001">
            <v>760</v>
          </cell>
          <cell r="H1001">
            <v>760</v>
          </cell>
        </row>
        <row r="1011">
          <cell r="G1011">
            <v>58</v>
          </cell>
          <cell r="H1011">
            <v>58</v>
          </cell>
        </row>
        <row r="1015">
          <cell r="G1015">
            <v>366.5</v>
          </cell>
          <cell r="H1015">
            <v>366.5</v>
          </cell>
        </row>
        <row r="1019">
          <cell r="G1019">
            <v>87</v>
          </cell>
          <cell r="H1019">
            <v>87</v>
          </cell>
        </row>
        <row r="1029">
          <cell r="G1029">
            <v>2665.1</v>
          </cell>
          <cell r="H1029">
            <v>2665.1</v>
          </cell>
        </row>
        <row r="1037">
          <cell r="G1037">
            <v>1240.3</v>
          </cell>
          <cell r="H1037">
            <v>0</v>
          </cell>
        </row>
        <row r="1041">
          <cell r="G1041">
            <v>66.5</v>
          </cell>
          <cell r="H1041">
            <v>59.5</v>
          </cell>
        </row>
        <row r="1049">
          <cell r="G1049">
            <v>6</v>
          </cell>
          <cell r="H1049">
            <v>6</v>
          </cell>
        </row>
        <row r="1058">
          <cell r="G1058">
            <v>45</v>
          </cell>
          <cell r="H1058">
            <v>45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6"/>
  <sheetViews>
    <sheetView tabSelected="1" zoomScaleNormal="100" workbookViewId="0">
      <selection activeCell="H1" sqref="H1"/>
    </sheetView>
  </sheetViews>
  <sheetFormatPr defaultRowHeight="15" x14ac:dyDescent="0.25"/>
  <cols>
    <col min="1" max="1" width="68.28515625" style="22" customWidth="1"/>
    <col min="2" max="2" width="15.28515625" style="27" customWidth="1"/>
    <col min="3" max="3" width="14" style="28" customWidth="1"/>
    <col min="4" max="4" width="10.7109375" style="28" customWidth="1"/>
    <col min="5" max="5" width="16.140625" style="27" customWidth="1"/>
    <col min="6" max="6" width="17.5703125" style="22" customWidth="1"/>
    <col min="7" max="16384" width="9.140625" style="22"/>
  </cols>
  <sheetData>
    <row r="1" spans="1:7" ht="84" customHeight="1" x14ac:dyDescent="0.25">
      <c r="A1" s="21"/>
      <c r="B1" s="22"/>
      <c r="C1" s="50" t="s">
        <v>433</v>
      </c>
      <c r="D1" s="51"/>
      <c r="E1" s="51"/>
      <c r="F1" s="51"/>
    </row>
    <row r="2" spans="1:7" ht="43.5" customHeight="1" x14ac:dyDescent="0.25">
      <c r="A2" s="52" t="s">
        <v>372</v>
      </c>
      <c r="B2" s="53"/>
      <c r="C2" s="53"/>
      <c r="D2" s="53"/>
      <c r="E2" s="53"/>
      <c r="F2" s="54"/>
    </row>
    <row r="3" spans="1:7" x14ac:dyDescent="0.25">
      <c r="A3" s="23"/>
      <c r="B3" s="24"/>
      <c r="C3" s="25"/>
      <c r="D3" s="22"/>
      <c r="E3" s="22"/>
      <c r="F3" s="24" t="s">
        <v>0</v>
      </c>
      <c r="G3" s="24"/>
    </row>
    <row r="4" spans="1:7" x14ac:dyDescent="0.25">
      <c r="A4" s="38" t="s">
        <v>1</v>
      </c>
      <c r="B4" s="39" t="s">
        <v>111</v>
      </c>
      <c r="C4" s="40" t="s">
        <v>110</v>
      </c>
      <c r="D4" s="40" t="s">
        <v>115</v>
      </c>
      <c r="E4" s="55" t="s">
        <v>2</v>
      </c>
      <c r="F4" s="56"/>
    </row>
    <row r="5" spans="1:7" x14ac:dyDescent="0.25">
      <c r="A5" s="41"/>
      <c r="B5" s="42"/>
      <c r="C5" s="43"/>
      <c r="D5" s="43"/>
      <c r="E5" s="44" t="s">
        <v>128</v>
      </c>
      <c r="F5" s="30" t="s">
        <v>373</v>
      </c>
    </row>
    <row r="6" spans="1:7" x14ac:dyDescent="0.25">
      <c r="A6" s="11" t="s">
        <v>3</v>
      </c>
      <c r="B6" s="45"/>
      <c r="C6" s="7"/>
      <c r="D6" s="6"/>
      <c r="E6" s="5">
        <f>E7+E76+E196+E418</f>
        <v>679102.4</v>
      </c>
      <c r="F6" s="5">
        <f>F7+F76+F196+F418</f>
        <v>589382.1</v>
      </c>
    </row>
    <row r="7" spans="1:7" ht="30" x14ac:dyDescent="0.25">
      <c r="A7" s="1" t="s">
        <v>129</v>
      </c>
      <c r="B7" s="3" t="s">
        <v>130</v>
      </c>
      <c r="C7" s="7"/>
      <c r="D7" s="6"/>
      <c r="E7" s="5">
        <f>SUM(E8+E18+E27+E34+E45+E55+E63)</f>
        <v>36860.699999999997</v>
      </c>
      <c r="F7" s="5">
        <f>SUM(F8+F18+F27+F34+F45+F55+F63)</f>
        <v>36397.5</v>
      </c>
    </row>
    <row r="8" spans="1:7" ht="30" x14ac:dyDescent="0.25">
      <c r="A8" s="1" t="s">
        <v>131</v>
      </c>
      <c r="B8" s="3" t="s">
        <v>132</v>
      </c>
      <c r="C8" s="7"/>
      <c r="D8" s="6"/>
      <c r="E8" s="5">
        <f>E10+E15</f>
        <v>10058.9</v>
      </c>
      <c r="F8" s="5">
        <f>F10+F15</f>
        <v>10060.9</v>
      </c>
    </row>
    <row r="9" spans="1:7" ht="30" x14ac:dyDescent="0.25">
      <c r="A9" s="1" t="s">
        <v>4</v>
      </c>
      <c r="B9" s="3" t="s">
        <v>133</v>
      </c>
      <c r="C9" s="7"/>
      <c r="D9" s="6"/>
      <c r="E9" s="5">
        <f>E10+E15</f>
        <v>10058.9</v>
      </c>
      <c r="F9" s="5">
        <f>F10+F15</f>
        <v>10060.9</v>
      </c>
    </row>
    <row r="10" spans="1:7" ht="45" x14ac:dyDescent="0.25">
      <c r="A10" s="1" t="s">
        <v>134</v>
      </c>
      <c r="B10" s="3" t="s">
        <v>135</v>
      </c>
      <c r="C10" s="7"/>
      <c r="D10" s="6"/>
      <c r="E10" s="5">
        <f>E11+E13</f>
        <v>9981.1</v>
      </c>
      <c r="F10" s="16">
        <f>SUM(F11+F13)</f>
        <v>9981.1</v>
      </c>
    </row>
    <row r="11" spans="1:7" ht="30" x14ac:dyDescent="0.25">
      <c r="A11" s="2" t="s">
        <v>5</v>
      </c>
      <c r="B11" s="3" t="s">
        <v>135</v>
      </c>
      <c r="C11" s="7">
        <v>600</v>
      </c>
      <c r="D11" s="6"/>
      <c r="E11" s="15">
        <f>SUM(E12)</f>
        <v>1.5</v>
      </c>
      <c r="F11" s="16">
        <f>SUM(F12)</f>
        <v>1.5</v>
      </c>
    </row>
    <row r="12" spans="1:7" ht="30" x14ac:dyDescent="0.25">
      <c r="A12" s="11" t="s">
        <v>6</v>
      </c>
      <c r="B12" s="3" t="s">
        <v>135</v>
      </c>
      <c r="C12" s="7">
        <v>600</v>
      </c>
      <c r="D12" s="6" t="s">
        <v>7</v>
      </c>
      <c r="E12" s="14">
        <f>SUM('[1]8'!G41)</f>
        <v>1.5</v>
      </c>
      <c r="F12" s="16">
        <f>SUM('[1]8'!H41)</f>
        <v>1.5</v>
      </c>
    </row>
    <row r="13" spans="1:7" ht="30" x14ac:dyDescent="0.25">
      <c r="A13" s="2" t="s">
        <v>5</v>
      </c>
      <c r="B13" s="3" t="s">
        <v>135</v>
      </c>
      <c r="C13" s="7">
        <v>600</v>
      </c>
      <c r="D13" s="6"/>
      <c r="E13" s="5">
        <f>E14</f>
        <v>9979.6</v>
      </c>
      <c r="F13" s="16">
        <f>SUM(F14)</f>
        <v>9979.6</v>
      </c>
    </row>
    <row r="14" spans="1:7" x14ac:dyDescent="0.25">
      <c r="A14" s="11" t="s">
        <v>8</v>
      </c>
      <c r="B14" s="3" t="s">
        <v>135</v>
      </c>
      <c r="C14" s="7">
        <v>600</v>
      </c>
      <c r="D14" s="6" t="s">
        <v>9</v>
      </c>
      <c r="E14" s="16">
        <f>SUM('[1]8'!G105)</f>
        <v>9979.6</v>
      </c>
      <c r="F14" s="16">
        <f>SUM('[1]8'!H105)</f>
        <v>9979.6</v>
      </c>
    </row>
    <row r="15" spans="1:7" ht="60" x14ac:dyDescent="0.25">
      <c r="A15" s="3" t="s">
        <v>374</v>
      </c>
      <c r="B15" s="46" t="s">
        <v>136</v>
      </c>
      <c r="C15" s="7"/>
      <c r="D15" s="6"/>
      <c r="E15" s="17">
        <f>E16</f>
        <v>77.800000000000011</v>
      </c>
      <c r="F15" s="16">
        <f>SUM(F16)</f>
        <v>79.8</v>
      </c>
    </row>
    <row r="16" spans="1:7" ht="30" x14ac:dyDescent="0.25">
      <c r="A16" s="3" t="s">
        <v>5</v>
      </c>
      <c r="B16" s="46" t="s">
        <v>136</v>
      </c>
      <c r="C16" s="7">
        <v>600</v>
      </c>
      <c r="D16" s="6"/>
      <c r="E16" s="17">
        <f>E17</f>
        <v>77.800000000000011</v>
      </c>
      <c r="F16" s="16">
        <f>SUM(F17)</f>
        <v>79.8</v>
      </c>
    </row>
    <row r="17" spans="1:6" x14ac:dyDescent="0.25">
      <c r="A17" s="10" t="s">
        <v>8</v>
      </c>
      <c r="B17" s="46" t="s">
        <v>136</v>
      </c>
      <c r="C17" s="7">
        <v>600</v>
      </c>
      <c r="D17" s="6" t="s">
        <v>9</v>
      </c>
      <c r="E17" s="17">
        <f>SUM('[1]8'!G109)</f>
        <v>77.800000000000011</v>
      </c>
      <c r="F17" s="16">
        <f>SUM('[1]8'!H109)</f>
        <v>79.8</v>
      </c>
    </row>
    <row r="18" spans="1:6" ht="30" x14ac:dyDescent="0.25">
      <c r="A18" s="1" t="s">
        <v>137</v>
      </c>
      <c r="B18" s="47" t="s">
        <v>138</v>
      </c>
      <c r="C18" s="4"/>
      <c r="D18" s="6"/>
      <c r="E18" s="5">
        <f>E19</f>
        <v>1699.8999999999999</v>
      </c>
      <c r="F18" s="5">
        <f>F19</f>
        <v>1699.8999999999999</v>
      </c>
    </row>
    <row r="19" spans="1:6" ht="30" x14ac:dyDescent="0.25">
      <c r="A19" s="1" t="s">
        <v>139</v>
      </c>
      <c r="B19" s="3" t="s">
        <v>140</v>
      </c>
      <c r="C19" s="6"/>
      <c r="D19" s="6"/>
      <c r="E19" s="5">
        <f>E21+E23+E25</f>
        <v>1699.8999999999999</v>
      </c>
      <c r="F19" s="5">
        <f>F21+F23+F25</f>
        <v>1699.8999999999999</v>
      </c>
    </row>
    <row r="20" spans="1:6" ht="45" x14ac:dyDescent="0.25">
      <c r="A20" s="1" t="s">
        <v>134</v>
      </c>
      <c r="B20" s="47" t="s">
        <v>141</v>
      </c>
      <c r="C20" s="6"/>
      <c r="D20" s="6"/>
      <c r="E20" s="5">
        <f>SUM(E21+E23+E25)</f>
        <v>1699.8999999999999</v>
      </c>
      <c r="F20" s="5">
        <f>SUM(F21+F23+F25)</f>
        <v>1699.8999999999999</v>
      </c>
    </row>
    <row r="21" spans="1:6" ht="75" x14ac:dyDescent="0.25">
      <c r="A21" s="1" t="s">
        <v>10</v>
      </c>
      <c r="B21" s="47" t="s">
        <v>141</v>
      </c>
      <c r="C21" s="4" t="s">
        <v>11</v>
      </c>
      <c r="D21" s="6"/>
      <c r="E21" s="5">
        <f>E22</f>
        <v>1554.6</v>
      </c>
      <c r="F21" s="16">
        <f>SUM(F22)</f>
        <v>1554.6</v>
      </c>
    </row>
    <row r="22" spans="1:6" x14ac:dyDescent="0.25">
      <c r="A22" s="11" t="s">
        <v>8</v>
      </c>
      <c r="B22" s="47" t="s">
        <v>141</v>
      </c>
      <c r="C22" s="4" t="s">
        <v>11</v>
      </c>
      <c r="D22" s="6" t="s">
        <v>9</v>
      </c>
      <c r="E22" s="5">
        <f>SUM('[1]8'!G124)</f>
        <v>1554.6</v>
      </c>
      <c r="F22" s="16">
        <f>SUM('[1]8'!H124)</f>
        <v>1554.6</v>
      </c>
    </row>
    <row r="23" spans="1:6" ht="30" x14ac:dyDescent="0.25">
      <c r="A23" s="2" t="s">
        <v>17</v>
      </c>
      <c r="B23" s="47" t="s">
        <v>141</v>
      </c>
      <c r="C23" s="4" t="s">
        <v>12</v>
      </c>
      <c r="D23" s="6"/>
      <c r="E23" s="5">
        <f>E24</f>
        <v>140</v>
      </c>
      <c r="F23" s="16">
        <f>SUM(F24)</f>
        <v>140</v>
      </c>
    </row>
    <row r="24" spans="1:6" x14ac:dyDescent="0.25">
      <c r="A24" s="11" t="s">
        <v>8</v>
      </c>
      <c r="B24" s="47" t="s">
        <v>141</v>
      </c>
      <c r="C24" s="4" t="s">
        <v>12</v>
      </c>
      <c r="D24" s="6" t="s">
        <v>9</v>
      </c>
      <c r="E24" s="5">
        <f>SUM('[1]8'!G128)</f>
        <v>140</v>
      </c>
      <c r="F24" s="16">
        <f>SUM('[1]8'!H128)</f>
        <v>140</v>
      </c>
    </row>
    <row r="25" spans="1:6" x14ac:dyDescent="0.25">
      <c r="A25" s="11" t="s">
        <v>13</v>
      </c>
      <c r="B25" s="47" t="s">
        <v>141</v>
      </c>
      <c r="C25" s="7">
        <v>800</v>
      </c>
      <c r="D25" s="6"/>
      <c r="E25" s="5">
        <f>E26</f>
        <v>5.3</v>
      </c>
      <c r="F25" s="16">
        <f>SUM(F26)</f>
        <v>5.3</v>
      </c>
    </row>
    <row r="26" spans="1:6" x14ac:dyDescent="0.25">
      <c r="A26" s="11" t="s">
        <v>8</v>
      </c>
      <c r="B26" s="47" t="s">
        <v>141</v>
      </c>
      <c r="C26" s="7">
        <v>800</v>
      </c>
      <c r="D26" s="6" t="s">
        <v>9</v>
      </c>
      <c r="E26" s="5">
        <f>SUM('[1]8'!G133)</f>
        <v>5.3</v>
      </c>
      <c r="F26" s="16">
        <f>SUM('[1]8'!H133)</f>
        <v>5.3</v>
      </c>
    </row>
    <row r="27" spans="1:6" ht="45" x14ac:dyDescent="0.25">
      <c r="A27" s="1" t="s">
        <v>142</v>
      </c>
      <c r="B27" s="3" t="s">
        <v>143</v>
      </c>
      <c r="C27" s="7"/>
      <c r="D27" s="6"/>
      <c r="E27" s="5">
        <f>E28</f>
        <v>10485.700000000001</v>
      </c>
      <c r="F27" s="5">
        <f>F28</f>
        <v>10020.5</v>
      </c>
    </row>
    <row r="28" spans="1:6" ht="45" x14ac:dyDescent="0.25">
      <c r="A28" s="1" t="s">
        <v>116</v>
      </c>
      <c r="B28" s="47" t="s">
        <v>144</v>
      </c>
      <c r="C28" s="7"/>
      <c r="D28" s="6"/>
      <c r="E28" s="16">
        <f>SUM(E29)</f>
        <v>10485.700000000001</v>
      </c>
      <c r="F28" s="16">
        <f>SUM(F29)</f>
        <v>10020.5</v>
      </c>
    </row>
    <row r="29" spans="1:6" ht="45" x14ac:dyDescent="0.25">
      <c r="A29" s="1" t="s">
        <v>134</v>
      </c>
      <c r="B29" s="47" t="s">
        <v>145</v>
      </c>
      <c r="C29" s="7"/>
      <c r="D29" s="6"/>
      <c r="E29" s="16">
        <f>SUM(E30+E32)</f>
        <v>10485.700000000001</v>
      </c>
      <c r="F29" s="16">
        <f>SUM(F30+F32)</f>
        <v>10020.5</v>
      </c>
    </row>
    <row r="30" spans="1:6" ht="30" x14ac:dyDescent="0.25">
      <c r="A30" s="2" t="s">
        <v>5</v>
      </c>
      <c r="B30" s="47" t="s">
        <v>145</v>
      </c>
      <c r="C30" s="7">
        <v>600</v>
      </c>
      <c r="D30" s="6"/>
      <c r="E30" s="5">
        <f>E31</f>
        <v>0.7</v>
      </c>
      <c r="F30" s="16">
        <f>SUM(F31)</f>
        <v>0.7</v>
      </c>
    </row>
    <row r="31" spans="1:6" ht="30" x14ac:dyDescent="0.25">
      <c r="A31" s="11" t="s">
        <v>6</v>
      </c>
      <c r="B31" s="47" t="s">
        <v>145</v>
      </c>
      <c r="C31" s="7">
        <v>600</v>
      </c>
      <c r="D31" s="6" t="s">
        <v>7</v>
      </c>
      <c r="E31" s="5">
        <f>SUM('[1]8'!G47)</f>
        <v>0.7</v>
      </c>
      <c r="F31" s="16">
        <f>SUM('[1]8'!H47)</f>
        <v>0.7</v>
      </c>
    </row>
    <row r="32" spans="1:6" ht="30" x14ac:dyDescent="0.25">
      <c r="A32" s="11" t="s">
        <v>5</v>
      </c>
      <c r="B32" s="47" t="s">
        <v>145</v>
      </c>
      <c r="C32" s="7">
        <v>600</v>
      </c>
      <c r="D32" s="6"/>
      <c r="E32" s="5">
        <f>E33</f>
        <v>10485</v>
      </c>
      <c r="F32" s="16">
        <f>SUM(F33)</f>
        <v>10019.799999999999</v>
      </c>
    </row>
    <row r="33" spans="1:6" x14ac:dyDescent="0.25">
      <c r="A33" s="11" t="s">
        <v>8</v>
      </c>
      <c r="B33" s="47" t="s">
        <v>145</v>
      </c>
      <c r="C33" s="7">
        <v>600</v>
      </c>
      <c r="D33" s="6" t="s">
        <v>9</v>
      </c>
      <c r="E33" s="5">
        <f>SUM('[1]8'!G146)</f>
        <v>10485</v>
      </c>
      <c r="F33" s="16">
        <f>SUM('[1]8'!H146)</f>
        <v>10019.799999999999</v>
      </c>
    </row>
    <row r="34" spans="1:6" ht="45" x14ac:dyDescent="0.25">
      <c r="A34" s="9" t="s">
        <v>146</v>
      </c>
      <c r="B34" s="3" t="s">
        <v>147</v>
      </c>
      <c r="C34" s="7"/>
      <c r="D34" s="6"/>
      <c r="E34" s="5">
        <f>E35</f>
        <v>3262.7999999999997</v>
      </c>
      <c r="F34" s="5">
        <f>F35</f>
        <v>3262.7999999999997</v>
      </c>
    </row>
    <row r="35" spans="1:6" ht="60" x14ac:dyDescent="0.25">
      <c r="A35" s="9" t="s">
        <v>14</v>
      </c>
      <c r="B35" s="3" t="s">
        <v>148</v>
      </c>
      <c r="C35" s="7"/>
      <c r="D35" s="6"/>
      <c r="E35" s="5">
        <f>E37+E39+E41+E43</f>
        <v>3262.7999999999997</v>
      </c>
      <c r="F35" s="5">
        <f>F37+F39+F41+F43</f>
        <v>3262.7999999999997</v>
      </c>
    </row>
    <row r="36" spans="1:6" ht="45" x14ac:dyDescent="0.25">
      <c r="A36" s="1" t="s">
        <v>134</v>
      </c>
      <c r="B36" s="3" t="s">
        <v>149</v>
      </c>
      <c r="C36" s="7"/>
      <c r="D36" s="6"/>
      <c r="E36" s="5">
        <f>SUM(E37+E39+E41+E43)</f>
        <v>3262.7999999999997</v>
      </c>
      <c r="F36" s="5">
        <f>SUM(F37+F39+F41+F43)</f>
        <v>3262.7999999999997</v>
      </c>
    </row>
    <row r="37" spans="1:6" ht="75" x14ac:dyDescent="0.25">
      <c r="A37" s="9" t="s">
        <v>10</v>
      </c>
      <c r="B37" s="3" t="s">
        <v>149</v>
      </c>
      <c r="C37" s="7">
        <v>100</v>
      </c>
      <c r="D37" s="6"/>
      <c r="E37" s="5">
        <f>SUM(E38)</f>
        <v>3065.8999999999996</v>
      </c>
      <c r="F37" s="16">
        <f>SUM(F38)</f>
        <v>3065.8999999999996</v>
      </c>
    </row>
    <row r="38" spans="1:6" x14ac:dyDescent="0.25">
      <c r="A38" s="9" t="s">
        <v>15</v>
      </c>
      <c r="B38" s="3" t="s">
        <v>149</v>
      </c>
      <c r="C38" s="7">
        <v>100</v>
      </c>
      <c r="D38" s="6" t="s">
        <v>16</v>
      </c>
      <c r="E38" s="5">
        <f>SUM('[1]8'!G17)</f>
        <v>3065.8999999999996</v>
      </c>
      <c r="F38" s="16">
        <f>SUM('[1]8'!H17)</f>
        <v>3065.8999999999996</v>
      </c>
    </row>
    <row r="39" spans="1:6" ht="30" x14ac:dyDescent="0.25">
      <c r="A39" s="2" t="s">
        <v>17</v>
      </c>
      <c r="B39" s="3" t="s">
        <v>149</v>
      </c>
      <c r="C39" s="7" t="s">
        <v>12</v>
      </c>
      <c r="D39" s="6"/>
      <c r="E39" s="5">
        <f>E40</f>
        <v>195</v>
      </c>
      <c r="F39" s="16">
        <f>SUM(F40)</f>
        <v>195</v>
      </c>
    </row>
    <row r="40" spans="1:6" x14ac:dyDescent="0.25">
      <c r="A40" s="11" t="s">
        <v>15</v>
      </c>
      <c r="B40" s="3" t="s">
        <v>149</v>
      </c>
      <c r="C40" s="7" t="s">
        <v>12</v>
      </c>
      <c r="D40" s="6" t="s">
        <v>16</v>
      </c>
      <c r="E40" s="5">
        <f>SUM('[1]8'!G22)</f>
        <v>195</v>
      </c>
      <c r="F40" s="16">
        <f>SUM('[1]8'!H22)</f>
        <v>195</v>
      </c>
    </row>
    <row r="41" spans="1:6" x14ac:dyDescent="0.25">
      <c r="A41" s="11" t="s">
        <v>13</v>
      </c>
      <c r="B41" s="3" t="s">
        <v>149</v>
      </c>
      <c r="C41" s="7">
        <v>800</v>
      </c>
      <c r="D41" s="6"/>
      <c r="E41" s="5">
        <f>E42</f>
        <v>1.4</v>
      </c>
      <c r="F41" s="16">
        <f>SUM(F42)</f>
        <v>1.4</v>
      </c>
    </row>
    <row r="42" spans="1:6" x14ac:dyDescent="0.25">
      <c r="A42" s="11" t="s">
        <v>15</v>
      </c>
      <c r="B42" s="3" t="s">
        <v>149</v>
      </c>
      <c r="C42" s="7">
        <v>800</v>
      </c>
      <c r="D42" s="6" t="s">
        <v>16</v>
      </c>
      <c r="E42" s="5">
        <f>SUM('[1]8'!G27)</f>
        <v>1.4</v>
      </c>
      <c r="F42" s="16">
        <f>SUM('[1]8'!H27)</f>
        <v>1.4</v>
      </c>
    </row>
    <row r="43" spans="1:6" ht="30" x14ac:dyDescent="0.25">
      <c r="A43" s="11" t="s">
        <v>17</v>
      </c>
      <c r="B43" s="3" t="s">
        <v>149</v>
      </c>
      <c r="C43" s="7">
        <v>200</v>
      </c>
      <c r="D43" s="6"/>
      <c r="E43" s="5">
        <f>SUM(E44)</f>
        <v>0.5</v>
      </c>
      <c r="F43" s="16">
        <f>SUM(F44)</f>
        <v>0.5</v>
      </c>
    </row>
    <row r="44" spans="1:6" ht="30" x14ac:dyDescent="0.25">
      <c r="A44" s="11" t="s">
        <v>6</v>
      </c>
      <c r="B44" s="3" t="s">
        <v>149</v>
      </c>
      <c r="C44" s="7">
        <v>200</v>
      </c>
      <c r="D44" s="6" t="s">
        <v>7</v>
      </c>
      <c r="E44" s="5">
        <f>SUM('[1]8'!G53)</f>
        <v>0.5</v>
      </c>
      <c r="F44" s="16">
        <f>SUM('[1]8'!H53)</f>
        <v>0.5</v>
      </c>
    </row>
    <row r="45" spans="1:6" ht="45" x14ac:dyDescent="0.25">
      <c r="A45" s="9" t="s">
        <v>150</v>
      </c>
      <c r="B45" s="3" t="s">
        <v>151</v>
      </c>
      <c r="C45" s="7"/>
      <c r="D45" s="6"/>
      <c r="E45" s="5">
        <f>E46</f>
        <v>1526.7</v>
      </c>
      <c r="F45" s="5">
        <f>F46</f>
        <v>1526.7</v>
      </c>
    </row>
    <row r="46" spans="1:6" ht="45" x14ac:dyDescent="0.25">
      <c r="A46" s="1" t="s">
        <v>152</v>
      </c>
      <c r="B46" s="3" t="s">
        <v>153</v>
      </c>
      <c r="C46" s="7"/>
      <c r="D46" s="6"/>
      <c r="E46" s="5">
        <f>SUM(E47)</f>
        <v>1526.7</v>
      </c>
      <c r="F46" s="5">
        <f>SUM(F47)</f>
        <v>1526.7</v>
      </c>
    </row>
    <row r="47" spans="1:6" ht="30" x14ac:dyDescent="0.25">
      <c r="A47" s="1" t="s">
        <v>124</v>
      </c>
      <c r="B47" s="3" t="s">
        <v>154</v>
      </c>
      <c r="C47" s="7"/>
      <c r="D47" s="6"/>
      <c r="E47" s="5">
        <f>SUM(E48+E50+E53)</f>
        <v>1526.7</v>
      </c>
      <c r="F47" s="5">
        <f>SUM(F48+F50+F53)</f>
        <v>1526.7</v>
      </c>
    </row>
    <row r="48" spans="1:6" ht="75" x14ac:dyDescent="0.25">
      <c r="A48" s="11" t="s">
        <v>10</v>
      </c>
      <c r="B48" s="3" t="s">
        <v>154</v>
      </c>
      <c r="C48" s="7">
        <v>100</v>
      </c>
      <c r="D48" s="6"/>
      <c r="E48" s="5">
        <f>E49</f>
        <v>1463</v>
      </c>
      <c r="F48" s="16">
        <f>SUM(F49)</f>
        <v>1463</v>
      </c>
    </row>
    <row r="49" spans="1:6" x14ac:dyDescent="0.25">
      <c r="A49" s="11" t="s">
        <v>18</v>
      </c>
      <c r="B49" s="3" t="s">
        <v>154</v>
      </c>
      <c r="C49" s="7">
        <v>100</v>
      </c>
      <c r="D49" s="6" t="s">
        <v>19</v>
      </c>
      <c r="E49" s="5">
        <f>SUM('[1]8'!G154)</f>
        <v>1463</v>
      </c>
      <c r="F49" s="16">
        <f>SUM('[1]8'!H154)</f>
        <v>1463</v>
      </c>
    </row>
    <row r="50" spans="1:6" ht="30" x14ac:dyDescent="0.25">
      <c r="A50" s="11" t="s">
        <v>17</v>
      </c>
      <c r="B50" s="3" t="s">
        <v>154</v>
      </c>
      <c r="C50" s="7">
        <v>200</v>
      </c>
      <c r="D50" s="6"/>
      <c r="E50" s="5">
        <f>E51+E52</f>
        <v>60.7</v>
      </c>
      <c r="F50" s="5">
        <f>F51+F52</f>
        <v>60.7</v>
      </c>
    </row>
    <row r="51" spans="1:6" x14ac:dyDescent="0.25">
      <c r="A51" s="11" t="s">
        <v>18</v>
      </c>
      <c r="B51" s="3" t="s">
        <v>154</v>
      </c>
      <c r="C51" s="7">
        <v>200</v>
      </c>
      <c r="D51" s="6" t="s">
        <v>19</v>
      </c>
      <c r="E51" s="5">
        <f>SUM('[1]8'!G159)</f>
        <v>60.5</v>
      </c>
      <c r="F51" s="16">
        <f>SUM('[1]8'!H159)</f>
        <v>60.5</v>
      </c>
    </row>
    <row r="52" spans="1:6" ht="30" x14ac:dyDescent="0.25">
      <c r="A52" s="11" t="s">
        <v>6</v>
      </c>
      <c r="B52" s="3" t="s">
        <v>154</v>
      </c>
      <c r="C52" s="7">
        <v>200</v>
      </c>
      <c r="D52" s="6" t="s">
        <v>7</v>
      </c>
      <c r="E52" s="5">
        <f>SUM('[1]8'!G59)</f>
        <v>0.2</v>
      </c>
      <c r="F52" s="16">
        <f>SUM('[1]8'!H59)</f>
        <v>0.2</v>
      </c>
    </row>
    <row r="53" spans="1:6" x14ac:dyDescent="0.25">
      <c r="A53" s="2" t="s">
        <v>13</v>
      </c>
      <c r="B53" s="3" t="s">
        <v>154</v>
      </c>
      <c r="C53" s="7">
        <v>800</v>
      </c>
      <c r="D53" s="6"/>
      <c r="E53" s="5">
        <f>SUM(E54)</f>
        <v>3</v>
      </c>
      <c r="F53" s="16">
        <f>SUM(F54)</f>
        <v>3</v>
      </c>
    </row>
    <row r="54" spans="1:6" x14ac:dyDescent="0.25">
      <c r="A54" s="11" t="s">
        <v>18</v>
      </c>
      <c r="B54" s="3" t="s">
        <v>154</v>
      </c>
      <c r="C54" s="7">
        <v>800</v>
      </c>
      <c r="D54" s="6" t="s">
        <v>19</v>
      </c>
      <c r="E54" s="5">
        <f>SUM('[1]8'!G163)</f>
        <v>3</v>
      </c>
      <c r="F54" s="16">
        <f>SUM('[1]8'!H163)</f>
        <v>3</v>
      </c>
    </row>
    <row r="55" spans="1:6" ht="45" x14ac:dyDescent="0.25">
      <c r="A55" s="9" t="s">
        <v>155</v>
      </c>
      <c r="B55" s="47" t="s">
        <v>156</v>
      </c>
      <c r="C55" s="7"/>
      <c r="D55" s="6"/>
      <c r="E55" s="5">
        <f>SUM(E56)</f>
        <v>9774.6999999999989</v>
      </c>
      <c r="F55" s="5">
        <f>SUM(F56)</f>
        <v>9774.6999999999989</v>
      </c>
    </row>
    <row r="56" spans="1:6" ht="60" x14ac:dyDescent="0.25">
      <c r="A56" s="1" t="s">
        <v>20</v>
      </c>
      <c r="B56" s="47" t="s">
        <v>157</v>
      </c>
      <c r="C56" s="7"/>
      <c r="D56" s="6"/>
      <c r="E56" s="5">
        <f>SUM(E57)</f>
        <v>9774.6999999999989</v>
      </c>
      <c r="F56" s="5">
        <f>SUM(F57)</f>
        <v>9774.6999999999989</v>
      </c>
    </row>
    <row r="57" spans="1:6" ht="30" x14ac:dyDescent="0.25">
      <c r="A57" s="1" t="s">
        <v>158</v>
      </c>
      <c r="B57" s="47" t="s">
        <v>159</v>
      </c>
      <c r="C57" s="7"/>
      <c r="D57" s="6"/>
      <c r="E57" s="5">
        <f>SUM(E58+E60)</f>
        <v>9774.6999999999989</v>
      </c>
      <c r="F57" s="5">
        <f>SUM(F58+F60)</f>
        <v>9774.6999999999989</v>
      </c>
    </row>
    <row r="58" spans="1:6" ht="75" x14ac:dyDescent="0.25">
      <c r="A58" s="2" t="s">
        <v>21</v>
      </c>
      <c r="B58" s="47" t="s">
        <v>159</v>
      </c>
      <c r="C58" s="7">
        <v>100</v>
      </c>
      <c r="D58" s="6"/>
      <c r="E58" s="5">
        <f>SUM(E59)</f>
        <v>9721.2999999999993</v>
      </c>
      <c r="F58" s="16">
        <f>SUM(F59)</f>
        <v>9721.2999999999993</v>
      </c>
    </row>
    <row r="59" spans="1:6" x14ac:dyDescent="0.25">
      <c r="A59" s="11" t="s">
        <v>18</v>
      </c>
      <c r="B59" s="47" t="s">
        <v>159</v>
      </c>
      <c r="C59" s="7">
        <v>100</v>
      </c>
      <c r="D59" s="6" t="s">
        <v>19</v>
      </c>
      <c r="E59" s="5">
        <f>SUM('[1]8'!G169)</f>
        <v>9721.2999999999993</v>
      </c>
      <c r="F59" s="16">
        <f>SUM('[1]8'!H169)</f>
        <v>9721.2999999999993</v>
      </c>
    </row>
    <row r="60" spans="1:6" ht="30" x14ac:dyDescent="0.25">
      <c r="A60" s="2" t="s">
        <v>17</v>
      </c>
      <c r="B60" s="47" t="s">
        <v>159</v>
      </c>
      <c r="C60" s="7">
        <v>200</v>
      </c>
      <c r="D60" s="6"/>
      <c r="E60" s="5">
        <f>SUM(E61+E62)</f>
        <v>53.4</v>
      </c>
      <c r="F60" s="5">
        <f>SUM(F61+F62)</f>
        <v>53.4</v>
      </c>
    </row>
    <row r="61" spans="1:6" x14ac:dyDescent="0.25">
      <c r="A61" s="11" t="s">
        <v>18</v>
      </c>
      <c r="B61" s="47" t="s">
        <v>159</v>
      </c>
      <c r="C61" s="7">
        <v>200</v>
      </c>
      <c r="D61" s="6" t="s">
        <v>19</v>
      </c>
      <c r="E61" s="5">
        <f>SUM('[1]8'!G173)</f>
        <v>52.4</v>
      </c>
      <c r="F61" s="16">
        <f>SUM('[1]8'!H173)</f>
        <v>52.4</v>
      </c>
    </row>
    <row r="62" spans="1:6" ht="30" x14ac:dyDescent="0.25">
      <c r="A62" s="2" t="s">
        <v>6</v>
      </c>
      <c r="B62" s="47" t="s">
        <v>159</v>
      </c>
      <c r="C62" s="7">
        <v>200</v>
      </c>
      <c r="D62" s="6" t="s">
        <v>7</v>
      </c>
      <c r="E62" s="5">
        <f>SUM('[1]8'!G65)</f>
        <v>1</v>
      </c>
      <c r="F62" s="16">
        <f>SUM('[1]8'!H65)</f>
        <v>1</v>
      </c>
    </row>
    <row r="63" spans="1:6" ht="45" x14ac:dyDescent="0.25">
      <c r="A63" s="31" t="s">
        <v>160</v>
      </c>
      <c r="B63" s="3" t="s">
        <v>161</v>
      </c>
      <c r="C63" s="32"/>
      <c r="D63" s="6"/>
      <c r="E63" s="5">
        <f>SUM(E64)</f>
        <v>52</v>
      </c>
      <c r="F63" s="5">
        <f>SUM(F64)</f>
        <v>52</v>
      </c>
    </row>
    <row r="64" spans="1:6" ht="30" x14ac:dyDescent="0.25">
      <c r="A64" s="33" t="s">
        <v>162</v>
      </c>
      <c r="B64" s="48" t="s">
        <v>163</v>
      </c>
      <c r="C64" s="7"/>
      <c r="D64" s="6"/>
      <c r="E64" s="5">
        <f>SUM(E65)</f>
        <v>52</v>
      </c>
      <c r="F64" s="5">
        <f>SUM(F65)</f>
        <v>52</v>
      </c>
    </row>
    <row r="65" spans="1:6" ht="45" x14ac:dyDescent="0.25">
      <c r="A65" s="34" t="s">
        <v>134</v>
      </c>
      <c r="B65" s="48" t="s">
        <v>164</v>
      </c>
      <c r="C65" s="7"/>
      <c r="D65" s="6"/>
      <c r="E65" s="5">
        <f>SUM(E68+E72+E74+E70+E66)</f>
        <v>52</v>
      </c>
      <c r="F65" s="5">
        <f>SUM(F68+F72+F74+F70+F66)</f>
        <v>52</v>
      </c>
    </row>
    <row r="66" spans="1:6" ht="30" x14ac:dyDescent="0.25">
      <c r="A66" s="2" t="s">
        <v>17</v>
      </c>
      <c r="B66" s="48" t="s">
        <v>164</v>
      </c>
      <c r="C66" s="7">
        <v>200</v>
      </c>
      <c r="D66" s="6"/>
      <c r="E66" s="5">
        <f>SUM(E67)</f>
        <v>30</v>
      </c>
      <c r="F66" s="5">
        <f>SUM(F67)</f>
        <v>30</v>
      </c>
    </row>
    <row r="67" spans="1:6" x14ac:dyDescent="0.25">
      <c r="A67" s="1" t="s">
        <v>22</v>
      </c>
      <c r="B67" s="48" t="s">
        <v>164</v>
      </c>
      <c r="C67" s="7">
        <v>200</v>
      </c>
      <c r="D67" s="6" t="s">
        <v>16</v>
      </c>
      <c r="E67" s="5">
        <f>SUM('[1]8'!G33)</f>
        <v>30</v>
      </c>
      <c r="F67" s="5">
        <f>SUM('[1]8'!H33)</f>
        <v>30</v>
      </c>
    </row>
    <row r="68" spans="1:6" ht="30" x14ac:dyDescent="0.25">
      <c r="A68" s="2" t="s">
        <v>17</v>
      </c>
      <c r="B68" s="48" t="s">
        <v>164</v>
      </c>
      <c r="C68" s="7">
        <v>200</v>
      </c>
      <c r="D68" s="6"/>
      <c r="E68" s="5">
        <f>SUM(E69)</f>
        <v>1</v>
      </c>
      <c r="F68" s="16">
        <f>SUM(F69)</f>
        <v>1</v>
      </c>
    </row>
    <row r="69" spans="1:6" ht="30" x14ac:dyDescent="0.25">
      <c r="A69" s="2" t="s">
        <v>6</v>
      </c>
      <c r="B69" s="48" t="s">
        <v>164</v>
      </c>
      <c r="C69" s="7">
        <v>200</v>
      </c>
      <c r="D69" s="6" t="s">
        <v>7</v>
      </c>
      <c r="E69" s="5">
        <f>SUM('[1]8'!G71)</f>
        <v>1</v>
      </c>
      <c r="F69" s="16">
        <f>SUM('[1]8'!H71)</f>
        <v>1</v>
      </c>
    </row>
    <row r="70" spans="1:6" ht="30" x14ac:dyDescent="0.25">
      <c r="A70" s="2" t="s">
        <v>5</v>
      </c>
      <c r="B70" s="48" t="s">
        <v>164</v>
      </c>
      <c r="C70" s="7">
        <v>600</v>
      </c>
      <c r="D70" s="6"/>
      <c r="E70" s="5">
        <f>SUM(E71)</f>
        <v>1</v>
      </c>
      <c r="F70" s="16">
        <f>SUM(F71)</f>
        <v>1</v>
      </c>
    </row>
    <row r="71" spans="1:6" ht="30" x14ac:dyDescent="0.25">
      <c r="A71" s="2" t="s">
        <v>6</v>
      </c>
      <c r="B71" s="48" t="s">
        <v>164</v>
      </c>
      <c r="C71" s="7">
        <v>600</v>
      </c>
      <c r="D71" s="6" t="s">
        <v>7</v>
      </c>
      <c r="E71" s="5">
        <f>SUM('[1]8'!G74)</f>
        <v>1</v>
      </c>
      <c r="F71" s="16">
        <f>SUM('[1]8'!H80)</f>
        <v>1</v>
      </c>
    </row>
    <row r="72" spans="1:6" ht="30" x14ac:dyDescent="0.25">
      <c r="A72" s="2" t="s">
        <v>17</v>
      </c>
      <c r="B72" s="48" t="s">
        <v>164</v>
      </c>
      <c r="C72" s="7">
        <v>200</v>
      </c>
      <c r="D72" s="6"/>
      <c r="E72" s="5">
        <f>SUM(E73)</f>
        <v>10</v>
      </c>
      <c r="F72" s="16">
        <f>SUM(F73)</f>
        <v>10</v>
      </c>
    </row>
    <row r="73" spans="1:6" x14ac:dyDescent="0.25">
      <c r="A73" s="11" t="s">
        <v>23</v>
      </c>
      <c r="B73" s="48" t="s">
        <v>164</v>
      </c>
      <c r="C73" s="7">
        <v>200</v>
      </c>
      <c r="D73" s="6" t="s">
        <v>9</v>
      </c>
      <c r="E73" s="5">
        <f>SUM('[1]8'!G140)</f>
        <v>10</v>
      </c>
      <c r="F73" s="16">
        <f>SUM('[1]8'!H140)</f>
        <v>10</v>
      </c>
    </row>
    <row r="74" spans="1:6" ht="30" x14ac:dyDescent="0.25">
      <c r="A74" s="2" t="s">
        <v>5</v>
      </c>
      <c r="B74" s="48" t="s">
        <v>164</v>
      </c>
      <c r="C74" s="7">
        <v>600</v>
      </c>
      <c r="D74" s="6"/>
      <c r="E74" s="5">
        <f>SUM(E75)</f>
        <v>10</v>
      </c>
      <c r="F74" s="16">
        <f>SUM(F75)</f>
        <v>10</v>
      </c>
    </row>
    <row r="75" spans="1:6" x14ac:dyDescent="0.25">
      <c r="A75" s="11" t="s">
        <v>23</v>
      </c>
      <c r="B75" s="48" t="s">
        <v>164</v>
      </c>
      <c r="C75" s="7">
        <v>600</v>
      </c>
      <c r="D75" s="6" t="s">
        <v>9</v>
      </c>
      <c r="E75" s="5">
        <f>SUM('[1]8'!G118)</f>
        <v>10</v>
      </c>
      <c r="F75" s="16">
        <f>SUM('[1]8'!H118)</f>
        <v>10</v>
      </c>
    </row>
    <row r="76" spans="1:6" ht="30" x14ac:dyDescent="0.25">
      <c r="A76" s="9" t="s">
        <v>165</v>
      </c>
      <c r="B76" s="3" t="s">
        <v>166</v>
      </c>
      <c r="C76" s="7"/>
      <c r="D76" s="6"/>
      <c r="E76" s="17">
        <f>E77+E92+E129+E150+E162+E183</f>
        <v>401693.9</v>
      </c>
      <c r="F76" s="17">
        <f>F77+F92+F129+F150+F162+F183</f>
        <v>404526.30000000005</v>
      </c>
    </row>
    <row r="77" spans="1:6" ht="30" x14ac:dyDescent="0.25">
      <c r="A77" s="9" t="s">
        <v>167</v>
      </c>
      <c r="B77" s="3" t="s">
        <v>168</v>
      </c>
      <c r="C77" s="7"/>
      <c r="D77" s="6"/>
      <c r="E77" s="5">
        <f>E78</f>
        <v>97568.099999999991</v>
      </c>
      <c r="F77" s="5">
        <f>F78</f>
        <v>100656.6</v>
      </c>
    </row>
    <row r="78" spans="1:6" ht="45" x14ac:dyDescent="0.25">
      <c r="A78" s="1" t="s">
        <v>24</v>
      </c>
      <c r="B78" s="3" t="s">
        <v>169</v>
      </c>
      <c r="C78" s="7"/>
      <c r="D78" s="6"/>
      <c r="E78" s="5">
        <f>SUM(E79+E87)</f>
        <v>97568.099999999991</v>
      </c>
      <c r="F78" s="5">
        <f>SUM(F79+F87)</f>
        <v>100656.6</v>
      </c>
    </row>
    <row r="79" spans="1:6" ht="45" x14ac:dyDescent="0.25">
      <c r="A79" s="34" t="s">
        <v>134</v>
      </c>
      <c r="B79" s="3" t="s">
        <v>170</v>
      </c>
      <c r="C79" s="7"/>
      <c r="D79" s="6"/>
      <c r="E79" s="5">
        <f>SUM(E80+E82+E85)</f>
        <v>11959.800000000001</v>
      </c>
      <c r="F79" s="5">
        <f>SUM(F80+F82+F85)</f>
        <v>11959.800000000001</v>
      </c>
    </row>
    <row r="80" spans="1:6" ht="75" x14ac:dyDescent="0.25">
      <c r="A80" s="2" t="s">
        <v>10</v>
      </c>
      <c r="B80" s="3" t="s">
        <v>170</v>
      </c>
      <c r="C80" s="7">
        <v>100</v>
      </c>
      <c r="D80" s="6"/>
      <c r="E80" s="5">
        <f>E81</f>
        <v>9.1</v>
      </c>
      <c r="F80" s="16">
        <f>SUM(F81)</f>
        <v>9.1</v>
      </c>
    </row>
    <row r="81" spans="1:6" x14ac:dyDescent="0.25">
      <c r="A81" s="9" t="s">
        <v>25</v>
      </c>
      <c r="B81" s="3" t="s">
        <v>170</v>
      </c>
      <c r="C81" s="7">
        <v>100</v>
      </c>
      <c r="D81" s="6" t="s">
        <v>26</v>
      </c>
      <c r="E81" s="5">
        <f>SUM('[1]8'!G206)</f>
        <v>9.1</v>
      </c>
      <c r="F81" s="16">
        <f>SUM('[1]8'!H206)</f>
        <v>9.1</v>
      </c>
    </row>
    <row r="82" spans="1:6" ht="30" x14ac:dyDescent="0.25">
      <c r="A82" s="2" t="s">
        <v>17</v>
      </c>
      <c r="B82" s="3" t="s">
        <v>170</v>
      </c>
      <c r="C82" s="7">
        <v>200</v>
      </c>
      <c r="D82" s="6"/>
      <c r="E82" s="5">
        <f>E83+E84</f>
        <v>11915.2</v>
      </c>
      <c r="F82" s="5">
        <f>F83+F84</f>
        <v>11915.2</v>
      </c>
    </row>
    <row r="83" spans="1:6" x14ac:dyDescent="0.25">
      <c r="A83" s="9" t="s">
        <v>25</v>
      </c>
      <c r="B83" s="3" t="s">
        <v>170</v>
      </c>
      <c r="C83" s="7">
        <v>200</v>
      </c>
      <c r="D83" s="6" t="s">
        <v>26</v>
      </c>
      <c r="E83" s="5">
        <f>SUM('[1]8'!G209)</f>
        <v>11905.2</v>
      </c>
      <c r="F83" s="16">
        <f>SUM('[1]8'!H209)</f>
        <v>11905.2</v>
      </c>
    </row>
    <row r="84" spans="1:6" ht="30" x14ac:dyDescent="0.25">
      <c r="A84" s="11" t="s">
        <v>6</v>
      </c>
      <c r="B84" s="3" t="s">
        <v>170</v>
      </c>
      <c r="C84" s="7">
        <v>200</v>
      </c>
      <c r="D84" s="6" t="s">
        <v>7</v>
      </c>
      <c r="E84" s="5">
        <f>SUM('[1]8'!G334)</f>
        <v>10</v>
      </c>
      <c r="F84" s="16">
        <f>SUM('[1]8'!H334)</f>
        <v>10</v>
      </c>
    </row>
    <row r="85" spans="1:6" x14ac:dyDescent="0.25">
      <c r="A85" s="2" t="s">
        <v>13</v>
      </c>
      <c r="B85" s="3" t="s">
        <v>170</v>
      </c>
      <c r="C85" s="7">
        <v>800</v>
      </c>
      <c r="D85" s="6"/>
      <c r="E85" s="5">
        <f>E86</f>
        <v>35.5</v>
      </c>
      <c r="F85" s="16">
        <f>SUM(F86)</f>
        <v>35.5</v>
      </c>
    </row>
    <row r="86" spans="1:6" x14ac:dyDescent="0.25">
      <c r="A86" s="9" t="s">
        <v>25</v>
      </c>
      <c r="B86" s="3" t="s">
        <v>170</v>
      </c>
      <c r="C86" s="7">
        <v>800</v>
      </c>
      <c r="D86" s="6" t="s">
        <v>26</v>
      </c>
      <c r="E86" s="5">
        <f>SUM('[1]8'!G214)</f>
        <v>35.5</v>
      </c>
      <c r="F86" s="16">
        <f>SUM('[1]8'!H214)</f>
        <v>35.5</v>
      </c>
    </row>
    <row r="87" spans="1:6" ht="60" x14ac:dyDescent="0.25">
      <c r="A87" s="19" t="s">
        <v>171</v>
      </c>
      <c r="B87" s="3" t="s">
        <v>172</v>
      </c>
      <c r="C87" s="7"/>
      <c r="D87" s="6"/>
      <c r="E87" s="5">
        <f>E88+E90</f>
        <v>85608.299999999988</v>
      </c>
      <c r="F87" s="5">
        <f>F88+F90</f>
        <v>88696.8</v>
      </c>
    </row>
    <row r="88" spans="1:6" ht="75" x14ac:dyDescent="0.25">
      <c r="A88" s="11" t="s">
        <v>10</v>
      </c>
      <c r="B88" s="3" t="s">
        <v>172</v>
      </c>
      <c r="C88" s="7">
        <v>100</v>
      </c>
      <c r="D88" s="6"/>
      <c r="E88" s="5">
        <f>E89</f>
        <v>85244.299999999988</v>
      </c>
      <c r="F88" s="16">
        <f>SUM(F89)</f>
        <v>88332.800000000003</v>
      </c>
    </row>
    <row r="89" spans="1:6" x14ac:dyDescent="0.25">
      <c r="A89" s="9" t="s">
        <v>25</v>
      </c>
      <c r="B89" s="3" t="s">
        <v>172</v>
      </c>
      <c r="C89" s="7" t="s">
        <v>11</v>
      </c>
      <c r="D89" s="6" t="s">
        <v>26</v>
      </c>
      <c r="E89" s="5">
        <f>SUM('[1]8'!G220)</f>
        <v>85244.299999999988</v>
      </c>
      <c r="F89" s="16">
        <f>SUM('[1]8'!H221)</f>
        <v>88332.800000000003</v>
      </c>
    </row>
    <row r="90" spans="1:6" ht="30" x14ac:dyDescent="0.25">
      <c r="A90" s="11" t="s">
        <v>17</v>
      </c>
      <c r="B90" s="3" t="s">
        <v>172</v>
      </c>
      <c r="C90" s="7">
        <v>200</v>
      </c>
      <c r="D90" s="6"/>
      <c r="E90" s="5">
        <f>E91</f>
        <v>364</v>
      </c>
      <c r="F90" s="16">
        <f>SUM(F91)</f>
        <v>364</v>
      </c>
    </row>
    <row r="91" spans="1:6" x14ac:dyDescent="0.25">
      <c r="A91" s="9" t="s">
        <v>25</v>
      </c>
      <c r="B91" s="3" t="s">
        <v>172</v>
      </c>
      <c r="C91" s="7" t="s">
        <v>12</v>
      </c>
      <c r="D91" s="6" t="s">
        <v>26</v>
      </c>
      <c r="E91" s="5">
        <f>SUM('[1]8'!G224)</f>
        <v>364</v>
      </c>
      <c r="F91" s="16">
        <f>SUM('[1]8'!H224)</f>
        <v>364</v>
      </c>
    </row>
    <row r="92" spans="1:6" ht="30" x14ac:dyDescent="0.25">
      <c r="A92" s="9" t="s">
        <v>173</v>
      </c>
      <c r="B92" s="3" t="s">
        <v>174</v>
      </c>
      <c r="C92" s="7"/>
      <c r="D92" s="6"/>
      <c r="E92" s="5">
        <f>E93</f>
        <v>281036.90000000002</v>
      </c>
      <c r="F92" s="5">
        <f>F93</f>
        <v>278780.79999999999</v>
      </c>
    </row>
    <row r="93" spans="1:6" ht="45" x14ac:dyDescent="0.25">
      <c r="A93" s="1" t="s">
        <v>175</v>
      </c>
      <c r="B93" s="3" t="s">
        <v>176</v>
      </c>
      <c r="C93" s="7"/>
      <c r="D93" s="6"/>
      <c r="E93" s="5">
        <f>E94+E101+E106+E109+E114+E119+E126</f>
        <v>281036.90000000002</v>
      </c>
      <c r="F93" s="5">
        <f>F94+F101+F106+F109+F114+F119+F126</f>
        <v>278780.79999999999</v>
      </c>
    </row>
    <row r="94" spans="1:6" ht="45" x14ac:dyDescent="0.25">
      <c r="A94" s="34" t="s">
        <v>134</v>
      </c>
      <c r="B94" s="3" t="s">
        <v>177</v>
      </c>
      <c r="C94" s="7"/>
      <c r="D94" s="6"/>
      <c r="E94" s="5">
        <f>E95+E97+E99</f>
        <v>9482.5</v>
      </c>
      <c r="F94" s="5">
        <f>F95+F97+F99</f>
        <v>12124</v>
      </c>
    </row>
    <row r="95" spans="1:6" ht="30" x14ac:dyDescent="0.25">
      <c r="A95" s="11" t="s">
        <v>17</v>
      </c>
      <c r="B95" s="3" t="s">
        <v>177</v>
      </c>
      <c r="C95" s="7">
        <v>200</v>
      </c>
      <c r="D95" s="6"/>
      <c r="E95" s="5">
        <f>SUM(E96)</f>
        <v>114</v>
      </c>
      <c r="F95" s="16">
        <f>SUM(F96)</f>
        <v>114</v>
      </c>
    </row>
    <row r="96" spans="1:6" x14ac:dyDescent="0.25">
      <c r="A96" s="11" t="s">
        <v>28</v>
      </c>
      <c r="B96" s="3" t="s">
        <v>177</v>
      </c>
      <c r="C96" s="7">
        <v>200</v>
      </c>
      <c r="D96" s="6" t="s">
        <v>29</v>
      </c>
      <c r="E96" s="5">
        <f>SUM('[1]8'!G232)</f>
        <v>114</v>
      </c>
      <c r="F96" s="16">
        <f>SUM('[1]8'!H232)</f>
        <v>114</v>
      </c>
    </row>
    <row r="97" spans="1:7" ht="30" x14ac:dyDescent="0.25">
      <c r="A97" s="9" t="s">
        <v>27</v>
      </c>
      <c r="B97" s="3" t="s">
        <v>177</v>
      </c>
      <c r="C97" s="7">
        <v>600</v>
      </c>
      <c r="D97" s="6"/>
      <c r="E97" s="5">
        <f>E98</f>
        <v>9358.5</v>
      </c>
      <c r="F97" s="16">
        <f>SUM(F98)</f>
        <v>12000</v>
      </c>
    </row>
    <row r="98" spans="1:7" x14ac:dyDescent="0.25">
      <c r="A98" s="11" t="s">
        <v>28</v>
      </c>
      <c r="B98" s="3" t="s">
        <v>177</v>
      </c>
      <c r="C98" s="7">
        <v>600</v>
      </c>
      <c r="D98" s="6" t="s">
        <v>29</v>
      </c>
      <c r="E98" s="5">
        <f>SUM('[1]8'!G235)</f>
        <v>9358.5</v>
      </c>
      <c r="F98" s="16">
        <f>SUM('[1]8'!H235)</f>
        <v>12000</v>
      </c>
    </row>
    <row r="99" spans="1:7" ht="30" x14ac:dyDescent="0.25">
      <c r="A99" s="9" t="s">
        <v>31</v>
      </c>
      <c r="B99" s="3" t="s">
        <v>177</v>
      </c>
      <c r="C99" s="7">
        <v>600</v>
      </c>
      <c r="D99" s="6"/>
      <c r="E99" s="5">
        <f>SUM(E100)</f>
        <v>10</v>
      </c>
      <c r="F99" s="16">
        <f>SUM(F100)</f>
        <v>10</v>
      </c>
    </row>
    <row r="100" spans="1:7" ht="30" x14ac:dyDescent="0.25">
      <c r="A100" s="11" t="s">
        <v>6</v>
      </c>
      <c r="B100" s="3" t="s">
        <v>177</v>
      </c>
      <c r="C100" s="7">
        <v>600</v>
      </c>
      <c r="D100" s="6" t="s">
        <v>7</v>
      </c>
      <c r="E100" s="5">
        <f>SUM('[1]8'!G340)</f>
        <v>10</v>
      </c>
      <c r="F100" s="16">
        <f>SUM('[1]8'!H340)</f>
        <v>10</v>
      </c>
      <c r="G100" s="26"/>
    </row>
    <row r="101" spans="1:7" ht="75" x14ac:dyDescent="0.25">
      <c r="A101" s="11" t="s">
        <v>375</v>
      </c>
      <c r="B101" s="3" t="s">
        <v>178</v>
      </c>
      <c r="C101" s="7"/>
      <c r="D101" s="6"/>
      <c r="E101" s="5">
        <f>SUM(E102+E104)</f>
        <v>2803.1</v>
      </c>
      <c r="F101" s="5">
        <f>SUM(F102+F104)</f>
        <v>3355.2</v>
      </c>
    </row>
    <row r="102" spans="1:7" ht="30" x14ac:dyDescent="0.25">
      <c r="A102" s="11" t="s">
        <v>17</v>
      </c>
      <c r="B102" s="3" t="s">
        <v>178</v>
      </c>
      <c r="C102" s="7">
        <v>200</v>
      </c>
      <c r="D102" s="6"/>
      <c r="E102" s="5">
        <f>SUM(E103)</f>
        <v>18.8</v>
      </c>
      <c r="F102" s="16">
        <f>SUM(F103)</f>
        <v>22.400000000000002</v>
      </c>
    </row>
    <row r="103" spans="1:7" x14ac:dyDescent="0.25">
      <c r="A103" s="11" t="s">
        <v>28</v>
      </c>
      <c r="B103" s="3" t="s">
        <v>178</v>
      </c>
      <c r="C103" s="7">
        <v>200</v>
      </c>
      <c r="D103" s="6" t="s">
        <v>29</v>
      </c>
      <c r="E103" s="5">
        <f>SUM('[1]8'!G250)</f>
        <v>18.8</v>
      </c>
      <c r="F103" s="16">
        <f>SUM('[1]8'!H250)</f>
        <v>22.400000000000002</v>
      </c>
    </row>
    <row r="104" spans="1:7" ht="30" x14ac:dyDescent="0.25">
      <c r="A104" s="9" t="s">
        <v>27</v>
      </c>
      <c r="B104" s="3" t="s">
        <v>178</v>
      </c>
      <c r="C104" s="7">
        <v>600</v>
      </c>
      <c r="D104" s="6"/>
      <c r="E104" s="5">
        <f>SUM(E105)</f>
        <v>2784.2999999999997</v>
      </c>
      <c r="F104" s="16">
        <f>SUM(F105)</f>
        <v>3332.7999999999997</v>
      </c>
    </row>
    <row r="105" spans="1:7" x14ac:dyDescent="0.25">
      <c r="A105" s="11" t="s">
        <v>28</v>
      </c>
      <c r="B105" s="3" t="s">
        <v>178</v>
      </c>
      <c r="C105" s="7">
        <v>600</v>
      </c>
      <c r="D105" s="6" t="s">
        <v>29</v>
      </c>
      <c r="E105" s="5">
        <f>SUM('[1]8'!G256)</f>
        <v>2784.2999999999997</v>
      </c>
      <c r="F105" s="16">
        <f>SUM('[1]8'!H256)</f>
        <v>3332.7999999999997</v>
      </c>
    </row>
    <row r="106" spans="1:7" ht="45" x14ac:dyDescent="0.25">
      <c r="A106" s="2" t="s">
        <v>30</v>
      </c>
      <c r="B106" s="49" t="s">
        <v>179</v>
      </c>
      <c r="C106" s="7"/>
      <c r="D106" s="6"/>
      <c r="E106" s="5">
        <f>SUM(E107)</f>
        <v>206.7</v>
      </c>
      <c r="F106" s="5">
        <f>SUM(F107)</f>
        <v>206.7</v>
      </c>
    </row>
    <row r="107" spans="1:7" ht="30" x14ac:dyDescent="0.25">
      <c r="A107" s="9" t="s">
        <v>31</v>
      </c>
      <c r="B107" s="49" t="s">
        <v>179</v>
      </c>
      <c r="C107" s="7">
        <v>600</v>
      </c>
      <c r="D107" s="6"/>
      <c r="E107" s="5">
        <f>SUM(E108)</f>
        <v>206.7</v>
      </c>
      <c r="F107" s="5">
        <f>SUM(F108)</f>
        <v>206.7</v>
      </c>
    </row>
    <row r="108" spans="1:7" x14ac:dyDescent="0.25">
      <c r="A108" s="11" t="s">
        <v>28</v>
      </c>
      <c r="B108" s="49" t="s">
        <v>179</v>
      </c>
      <c r="C108" s="7">
        <v>600</v>
      </c>
      <c r="D108" s="6" t="s">
        <v>29</v>
      </c>
      <c r="E108" s="5">
        <f>SUM('[1]8'!G263)</f>
        <v>206.7</v>
      </c>
      <c r="F108" s="16">
        <f>SUM('[1]8'!H263)</f>
        <v>206.7</v>
      </c>
    </row>
    <row r="109" spans="1:7" ht="60" x14ac:dyDescent="0.25">
      <c r="A109" s="2" t="s">
        <v>180</v>
      </c>
      <c r="B109" s="49" t="s">
        <v>181</v>
      </c>
      <c r="C109" s="7"/>
      <c r="D109" s="6"/>
      <c r="E109" s="5">
        <f>SUM(E110+E112)</f>
        <v>6801</v>
      </c>
      <c r="F109" s="5">
        <f>SUM(F110+F112)</f>
        <v>6741.6</v>
      </c>
    </row>
    <row r="110" spans="1:7" ht="30" x14ac:dyDescent="0.25">
      <c r="A110" s="11" t="s">
        <v>17</v>
      </c>
      <c r="B110" s="49" t="s">
        <v>181</v>
      </c>
      <c r="C110" s="7">
        <v>200</v>
      </c>
      <c r="D110" s="6"/>
      <c r="E110" s="5">
        <f>SUM(E111)</f>
        <v>160.29999999999998</v>
      </c>
      <c r="F110" s="5">
        <f>SUM(F111)</f>
        <v>159</v>
      </c>
    </row>
    <row r="111" spans="1:7" x14ac:dyDescent="0.25">
      <c r="A111" s="11" t="s">
        <v>28</v>
      </c>
      <c r="B111" s="49" t="s">
        <v>181</v>
      </c>
      <c r="C111" s="7">
        <v>200</v>
      </c>
      <c r="D111" s="6" t="s">
        <v>29</v>
      </c>
      <c r="E111" s="5">
        <f>SUM('[1]8'!G267)</f>
        <v>160.29999999999998</v>
      </c>
      <c r="F111" s="16">
        <f>SUM('[1]8'!H267)</f>
        <v>159</v>
      </c>
    </row>
    <row r="112" spans="1:7" ht="30" x14ac:dyDescent="0.25">
      <c r="A112" s="9" t="s">
        <v>31</v>
      </c>
      <c r="B112" s="49" t="s">
        <v>181</v>
      </c>
      <c r="C112" s="7">
        <v>600</v>
      </c>
      <c r="D112" s="6"/>
      <c r="E112" s="5">
        <f>E113</f>
        <v>6640.7</v>
      </c>
      <c r="F112" s="5">
        <f>F113</f>
        <v>6582.6</v>
      </c>
    </row>
    <row r="113" spans="1:6" x14ac:dyDescent="0.25">
      <c r="A113" s="11" t="s">
        <v>28</v>
      </c>
      <c r="B113" s="49" t="s">
        <v>181</v>
      </c>
      <c r="C113" s="7">
        <v>600</v>
      </c>
      <c r="D113" s="6" t="s">
        <v>29</v>
      </c>
      <c r="E113" s="5">
        <f>SUM('[1]8'!G273)</f>
        <v>6640.7</v>
      </c>
      <c r="F113" s="16">
        <f>SUM('[1]8'!H273)</f>
        <v>6582.6</v>
      </c>
    </row>
    <row r="114" spans="1:6" ht="60" x14ac:dyDescent="0.25">
      <c r="A114" s="2" t="s">
        <v>377</v>
      </c>
      <c r="B114" s="49" t="s">
        <v>182</v>
      </c>
      <c r="C114" s="7"/>
      <c r="D114" s="6"/>
      <c r="E114" s="5">
        <f>SUM(E117+E115)</f>
        <v>794.30000000000007</v>
      </c>
      <c r="F114" s="5">
        <f>SUM(F117+F115)</f>
        <v>828.59999999999991</v>
      </c>
    </row>
    <row r="115" spans="1:6" ht="30" x14ac:dyDescent="0.25">
      <c r="A115" s="11" t="s">
        <v>17</v>
      </c>
      <c r="B115" s="49" t="s">
        <v>182</v>
      </c>
      <c r="C115" s="7">
        <v>200</v>
      </c>
      <c r="D115" s="6"/>
      <c r="E115" s="5">
        <f>SUM(E116)</f>
        <v>20</v>
      </c>
      <c r="F115" s="5">
        <f>SUM(F116)</f>
        <v>20.8</v>
      </c>
    </row>
    <row r="116" spans="1:6" x14ac:dyDescent="0.25">
      <c r="A116" s="11" t="s">
        <v>28</v>
      </c>
      <c r="B116" s="49" t="s">
        <v>182</v>
      </c>
      <c r="C116" s="7">
        <v>200</v>
      </c>
      <c r="D116" s="6" t="s">
        <v>29</v>
      </c>
      <c r="E116" s="5">
        <f>SUM('[1]8'!G280)</f>
        <v>20</v>
      </c>
      <c r="F116" s="16">
        <f>SUM('[1]8'!H280)</f>
        <v>20.8</v>
      </c>
    </row>
    <row r="117" spans="1:6" ht="30" x14ac:dyDescent="0.25">
      <c r="A117" s="9" t="s">
        <v>31</v>
      </c>
      <c r="B117" s="49" t="s">
        <v>182</v>
      </c>
      <c r="C117" s="7">
        <v>600</v>
      </c>
      <c r="D117" s="6"/>
      <c r="E117" s="5">
        <f>SUM(E118)</f>
        <v>774.30000000000007</v>
      </c>
      <c r="F117" s="5">
        <f>SUM(F118)</f>
        <v>807.8</v>
      </c>
    </row>
    <row r="118" spans="1:6" x14ac:dyDescent="0.25">
      <c r="A118" s="11" t="s">
        <v>28</v>
      </c>
      <c r="B118" s="49" t="s">
        <v>182</v>
      </c>
      <c r="C118" s="7">
        <v>600</v>
      </c>
      <c r="D118" s="6" t="s">
        <v>29</v>
      </c>
      <c r="E118" s="5">
        <f>SUM('[1]8'!G286)</f>
        <v>774.30000000000007</v>
      </c>
      <c r="F118" s="16">
        <f>SUM('[1]8'!H286)</f>
        <v>807.8</v>
      </c>
    </row>
    <row r="119" spans="1:6" ht="105" x14ac:dyDescent="0.25">
      <c r="A119" s="20" t="s">
        <v>183</v>
      </c>
      <c r="B119" s="3" t="s">
        <v>184</v>
      </c>
      <c r="C119" s="7"/>
      <c r="D119" s="6"/>
      <c r="E119" s="5">
        <f>E124+E120+E122</f>
        <v>255244.1</v>
      </c>
      <c r="F119" s="5">
        <f>F124+F120+F122</f>
        <v>249819.5</v>
      </c>
    </row>
    <row r="120" spans="1:6" ht="75" x14ac:dyDescent="0.25">
      <c r="A120" s="2" t="s">
        <v>10</v>
      </c>
      <c r="B120" s="3" t="s">
        <v>184</v>
      </c>
      <c r="C120" s="7">
        <v>100</v>
      </c>
      <c r="D120" s="6"/>
      <c r="E120" s="5">
        <f>SUM(E121)</f>
        <v>3149.7</v>
      </c>
      <c r="F120" s="16">
        <f>SUM(F121)</f>
        <v>3081.6</v>
      </c>
    </row>
    <row r="121" spans="1:6" x14ac:dyDescent="0.25">
      <c r="A121" s="11" t="s">
        <v>28</v>
      </c>
      <c r="B121" s="3" t="s">
        <v>184</v>
      </c>
      <c r="C121" s="7">
        <v>100</v>
      </c>
      <c r="D121" s="6" t="s">
        <v>29</v>
      </c>
      <c r="E121" s="5">
        <f>SUM('[1]8'!G239)</f>
        <v>3149.7</v>
      </c>
      <c r="F121" s="16">
        <f>SUM('[1]8'!H239)</f>
        <v>3081.6</v>
      </c>
    </row>
    <row r="122" spans="1:6" ht="30" x14ac:dyDescent="0.25">
      <c r="A122" s="2" t="s">
        <v>17</v>
      </c>
      <c r="B122" s="3" t="s">
        <v>184</v>
      </c>
      <c r="C122" s="7">
        <v>200</v>
      </c>
      <c r="D122" s="6"/>
      <c r="E122" s="5">
        <f>SUM(E123)</f>
        <v>10</v>
      </c>
      <c r="F122" s="16">
        <f>SUM(F123)</f>
        <v>10</v>
      </c>
    </row>
    <row r="123" spans="1:6" x14ac:dyDescent="0.25">
      <c r="A123" s="11" t="s">
        <v>28</v>
      </c>
      <c r="B123" s="3" t="s">
        <v>184</v>
      </c>
      <c r="C123" s="7">
        <v>200</v>
      </c>
      <c r="D123" s="6" t="s">
        <v>29</v>
      </c>
      <c r="E123" s="5">
        <f>SUM('[1]8'!G243)</f>
        <v>10</v>
      </c>
      <c r="F123" s="16">
        <f>SUM('[1]8'!H243)</f>
        <v>10</v>
      </c>
    </row>
    <row r="124" spans="1:6" ht="30" x14ac:dyDescent="0.25">
      <c r="A124" s="9" t="s">
        <v>27</v>
      </c>
      <c r="B124" s="3" t="s">
        <v>184</v>
      </c>
      <c r="C124" s="7">
        <v>600</v>
      </c>
      <c r="D124" s="6"/>
      <c r="E124" s="5">
        <f>E125</f>
        <v>252084.4</v>
      </c>
      <c r="F124" s="16">
        <f>SUM(F125)</f>
        <v>246727.9</v>
      </c>
    </row>
    <row r="125" spans="1:6" x14ac:dyDescent="0.25">
      <c r="A125" s="11" t="s">
        <v>28</v>
      </c>
      <c r="B125" s="3" t="s">
        <v>184</v>
      </c>
      <c r="C125" s="7">
        <v>600</v>
      </c>
      <c r="D125" s="6" t="s">
        <v>29</v>
      </c>
      <c r="E125" s="5">
        <f>SUM('[1]8'!G246)</f>
        <v>252084.4</v>
      </c>
      <c r="F125" s="16">
        <f>SUM('[1]8'!H246)</f>
        <v>246727.9</v>
      </c>
    </row>
    <row r="126" spans="1:6" ht="60" x14ac:dyDescent="0.25">
      <c r="A126" s="9" t="s">
        <v>378</v>
      </c>
      <c r="B126" s="3" t="s">
        <v>185</v>
      </c>
      <c r="C126" s="7"/>
      <c r="D126" s="6"/>
      <c r="E126" s="5">
        <f>E127</f>
        <v>5705.2</v>
      </c>
      <c r="F126" s="5">
        <f>F127</f>
        <v>5705.2</v>
      </c>
    </row>
    <row r="127" spans="1:6" ht="45" x14ac:dyDescent="0.25">
      <c r="A127" s="9" t="s">
        <v>32</v>
      </c>
      <c r="B127" s="3" t="s">
        <v>185</v>
      </c>
      <c r="C127" s="7">
        <v>600</v>
      </c>
      <c r="D127" s="6"/>
      <c r="E127" s="5">
        <f>E128</f>
        <v>5705.2</v>
      </c>
      <c r="F127" s="5">
        <f>F128</f>
        <v>5705.2</v>
      </c>
    </row>
    <row r="128" spans="1:6" x14ac:dyDescent="0.25">
      <c r="A128" s="11" t="s">
        <v>33</v>
      </c>
      <c r="B128" s="3" t="s">
        <v>185</v>
      </c>
      <c r="C128" s="7">
        <v>600</v>
      </c>
      <c r="D128" s="6" t="s">
        <v>34</v>
      </c>
      <c r="E128" s="5">
        <f>SUM('[1]8'!G497)</f>
        <v>5705.2</v>
      </c>
      <c r="F128" s="16">
        <f>SUM('[1]8'!H497)</f>
        <v>5705.2</v>
      </c>
    </row>
    <row r="129" spans="1:6" ht="30" x14ac:dyDescent="0.25">
      <c r="A129" s="9" t="s">
        <v>186</v>
      </c>
      <c r="B129" s="3" t="s">
        <v>187</v>
      </c>
      <c r="C129" s="6"/>
      <c r="D129" s="6"/>
      <c r="E129" s="5">
        <f>E130+E136+E140+E144</f>
        <v>9171.1999999999989</v>
      </c>
      <c r="F129" s="5">
        <f>F130+F136+F140+F144</f>
        <v>11171.199999999999</v>
      </c>
    </row>
    <row r="130" spans="1:6" ht="30" x14ac:dyDescent="0.25">
      <c r="A130" s="1" t="s">
        <v>188</v>
      </c>
      <c r="B130" s="3" t="s">
        <v>189</v>
      </c>
      <c r="C130" s="6"/>
      <c r="D130" s="6"/>
      <c r="E130" s="5">
        <f>SUM(E131)</f>
        <v>4901.5</v>
      </c>
      <c r="F130" s="5">
        <f>SUM(F131)</f>
        <v>4901.5</v>
      </c>
    </row>
    <row r="131" spans="1:6" ht="45" x14ac:dyDescent="0.25">
      <c r="A131" s="1" t="s">
        <v>134</v>
      </c>
      <c r="B131" s="47" t="s">
        <v>190</v>
      </c>
      <c r="C131" s="6"/>
      <c r="D131" s="6"/>
      <c r="E131" s="5">
        <f>SUM(E132+E134)</f>
        <v>4901.5</v>
      </c>
      <c r="F131" s="5">
        <f>SUM(F132+F134)</f>
        <v>4901.5</v>
      </c>
    </row>
    <row r="132" spans="1:6" ht="30" x14ac:dyDescent="0.25">
      <c r="A132" s="9" t="s">
        <v>27</v>
      </c>
      <c r="B132" s="47" t="s">
        <v>190</v>
      </c>
      <c r="C132" s="7">
        <v>600</v>
      </c>
      <c r="D132" s="6"/>
      <c r="E132" s="5">
        <f>E133</f>
        <v>4900</v>
      </c>
      <c r="F132" s="5">
        <f>F133</f>
        <v>4900</v>
      </c>
    </row>
    <row r="133" spans="1:6" x14ac:dyDescent="0.25">
      <c r="A133" s="11" t="s">
        <v>15</v>
      </c>
      <c r="B133" s="47" t="s">
        <v>190</v>
      </c>
      <c r="C133" s="7">
        <v>600</v>
      </c>
      <c r="D133" s="6" t="s">
        <v>16</v>
      </c>
      <c r="E133" s="5">
        <f>SUM('[1]8'!G304)</f>
        <v>4900</v>
      </c>
      <c r="F133" s="16">
        <f>SUM('[1]8'!H304)</f>
        <v>4900</v>
      </c>
    </row>
    <row r="134" spans="1:6" ht="30" x14ac:dyDescent="0.25">
      <c r="A134" s="9" t="s">
        <v>31</v>
      </c>
      <c r="B134" s="47" t="s">
        <v>190</v>
      </c>
      <c r="C134" s="7">
        <v>600</v>
      </c>
      <c r="D134" s="6"/>
      <c r="E134" s="5">
        <f>SUM(E135)</f>
        <v>1.5</v>
      </c>
      <c r="F134" s="16">
        <f>SUM(F135)</f>
        <v>1.5</v>
      </c>
    </row>
    <row r="135" spans="1:6" ht="30" x14ac:dyDescent="0.25">
      <c r="A135" s="11" t="s">
        <v>6</v>
      </c>
      <c r="B135" s="47" t="s">
        <v>190</v>
      </c>
      <c r="C135" s="7">
        <v>600</v>
      </c>
      <c r="D135" s="6" t="s">
        <v>7</v>
      </c>
      <c r="E135" s="5">
        <f>SUM('[1]8'!G346)</f>
        <v>1.5</v>
      </c>
      <c r="F135" s="16">
        <f>SUM('[1]8'!H346)</f>
        <v>1.5</v>
      </c>
    </row>
    <row r="136" spans="1:6" ht="30" x14ac:dyDescent="0.25">
      <c r="A136" s="11" t="s">
        <v>191</v>
      </c>
      <c r="B136" s="47" t="s">
        <v>192</v>
      </c>
      <c r="C136" s="7"/>
      <c r="D136" s="6"/>
      <c r="E136" s="5">
        <f t="shared" ref="E136:F138" si="0">SUM(E137)</f>
        <v>100</v>
      </c>
      <c r="F136" s="5">
        <f t="shared" si="0"/>
        <v>100</v>
      </c>
    </row>
    <row r="137" spans="1:6" ht="45" x14ac:dyDescent="0.25">
      <c r="A137" s="1" t="s">
        <v>134</v>
      </c>
      <c r="B137" s="47" t="s">
        <v>193</v>
      </c>
      <c r="C137" s="7"/>
      <c r="D137" s="6"/>
      <c r="E137" s="5">
        <f t="shared" si="0"/>
        <v>100</v>
      </c>
      <c r="F137" s="5">
        <f t="shared" si="0"/>
        <v>100</v>
      </c>
    </row>
    <row r="138" spans="1:6" ht="30" x14ac:dyDescent="0.25">
      <c r="A138" s="9" t="s">
        <v>27</v>
      </c>
      <c r="B138" s="47" t="s">
        <v>193</v>
      </c>
      <c r="C138" s="7">
        <v>600</v>
      </c>
      <c r="D138" s="6"/>
      <c r="E138" s="5">
        <f t="shared" si="0"/>
        <v>100</v>
      </c>
      <c r="F138" s="5">
        <f t="shared" si="0"/>
        <v>100</v>
      </c>
    </row>
    <row r="139" spans="1:6" x14ac:dyDescent="0.25">
      <c r="A139" s="11" t="s">
        <v>15</v>
      </c>
      <c r="B139" s="47" t="s">
        <v>193</v>
      </c>
      <c r="C139" s="7">
        <v>600</v>
      </c>
      <c r="D139" s="6" t="s">
        <v>16</v>
      </c>
      <c r="E139" s="5">
        <f>SUM('[1]8'!G309)</f>
        <v>100</v>
      </c>
      <c r="F139" s="16">
        <f>SUM('[1]8'!H309)</f>
        <v>100</v>
      </c>
    </row>
    <row r="140" spans="1:6" ht="45" x14ac:dyDescent="0.25">
      <c r="A140" s="1" t="s">
        <v>194</v>
      </c>
      <c r="B140" s="47" t="s">
        <v>195</v>
      </c>
      <c r="C140" s="8"/>
      <c r="D140" s="6"/>
      <c r="E140" s="5">
        <f>SUM(E141)</f>
        <v>3950.9</v>
      </c>
      <c r="F140" s="5">
        <f>SUM(F141)</f>
        <v>5950.9</v>
      </c>
    </row>
    <row r="141" spans="1:6" ht="45" x14ac:dyDescent="0.25">
      <c r="A141" s="1" t="s">
        <v>134</v>
      </c>
      <c r="B141" s="47" t="s">
        <v>196</v>
      </c>
      <c r="C141" s="8"/>
      <c r="D141" s="6"/>
      <c r="E141" s="5">
        <f t="shared" ref="E141:F142" si="1">SUM(E142)</f>
        <v>3950.9</v>
      </c>
      <c r="F141" s="5">
        <f t="shared" si="1"/>
        <v>5950.9</v>
      </c>
    </row>
    <row r="142" spans="1:6" ht="30" x14ac:dyDescent="0.25">
      <c r="A142" s="9" t="s">
        <v>27</v>
      </c>
      <c r="B142" s="47" t="s">
        <v>196</v>
      </c>
      <c r="C142" s="18">
        <v>600</v>
      </c>
      <c r="D142" s="6"/>
      <c r="E142" s="5">
        <f t="shared" si="1"/>
        <v>3950.9</v>
      </c>
      <c r="F142" s="5">
        <f t="shared" si="1"/>
        <v>5950.9</v>
      </c>
    </row>
    <row r="143" spans="1:6" x14ac:dyDescent="0.25">
      <c r="A143" s="11" t="s">
        <v>15</v>
      </c>
      <c r="B143" s="47" t="s">
        <v>196</v>
      </c>
      <c r="C143" s="18">
        <v>600</v>
      </c>
      <c r="D143" s="6" t="s">
        <v>16</v>
      </c>
      <c r="E143" s="5">
        <f>SUM('[1]8'!G314)</f>
        <v>3950.9</v>
      </c>
      <c r="F143" s="16">
        <f>SUM('[1]8'!H314)</f>
        <v>5950.9</v>
      </c>
    </row>
    <row r="144" spans="1:6" ht="60" x14ac:dyDescent="0.25">
      <c r="A144" s="9" t="s">
        <v>197</v>
      </c>
      <c r="B144" s="47" t="s">
        <v>198</v>
      </c>
      <c r="C144" s="8"/>
      <c r="D144" s="6"/>
      <c r="E144" s="5">
        <f>SUM(E145)</f>
        <v>218.8</v>
      </c>
      <c r="F144" s="5">
        <f>SUM(F145)</f>
        <v>218.8</v>
      </c>
    </row>
    <row r="145" spans="1:6" ht="45" x14ac:dyDescent="0.25">
      <c r="A145" s="1" t="s">
        <v>134</v>
      </c>
      <c r="B145" s="47" t="s">
        <v>199</v>
      </c>
      <c r="C145" s="8"/>
      <c r="D145" s="6"/>
      <c r="E145" s="5">
        <f>SUM(E146+E148)</f>
        <v>218.8</v>
      </c>
      <c r="F145" s="5">
        <f>SUM(F146+F148)</f>
        <v>218.8</v>
      </c>
    </row>
    <row r="146" spans="1:6" ht="30" x14ac:dyDescent="0.25">
      <c r="A146" s="9" t="s">
        <v>27</v>
      </c>
      <c r="B146" s="47" t="s">
        <v>199</v>
      </c>
      <c r="C146" s="18">
        <v>600</v>
      </c>
      <c r="D146" s="6"/>
      <c r="E146" s="5">
        <f>SUM(E147)</f>
        <v>164.10000000000002</v>
      </c>
      <c r="F146" s="5">
        <f>SUM(F147)</f>
        <v>164.10000000000002</v>
      </c>
    </row>
    <row r="147" spans="1:6" x14ac:dyDescent="0.25">
      <c r="A147" s="11" t="s">
        <v>15</v>
      </c>
      <c r="B147" s="47" t="s">
        <v>199</v>
      </c>
      <c r="C147" s="7">
        <v>600</v>
      </c>
      <c r="D147" s="6" t="s">
        <v>16</v>
      </c>
      <c r="E147" s="5">
        <f>SUM('[1]8'!G319)</f>
        <v>164.10000000000002</v>
      </c>
      <c r="F147" s="16">
        <f>SUM('[1]8'!H319)</f>
        <v>164.10000000000002</v>
      </c>
    </row>
    <row r="148" spans="1:6" x14ac:dyDescent="0.25">
      <c r="A148" s="2" t="s">
        <v>13</v>
      </c>
      <c r="B148" s="47" t="s">
        <v>199</v>
      </c>
      <c r="C148" s="7">
        <v>800</v>
      </c>
      <c r="D148" s="6"/>
      <c r="E148" s="5">
        <f>SUM(E149)</f>
        <v>54.7</v>
      </c>
      <c r="F148" s="16">
        <f>SUM(F149)</f>
        <v>54.7</v>
      </c>
    </row>
    <row r="149" spans="1:6" x14ac:dyDescent="0.25">
      <c r="A149" s="11" t="s">
        <v>15</v>
      </c>
      <c r="B149" s="47" t="s">
        <v>199</v>
      </c>
      <c r="C149" s="7">
        <v>800</v>
      </c>
      <c r="D149" s="6" t="s">
        <v>16</v>
      </c>
      <c r="E149" s="5">
        <f>SUM('[1]8'!G326)</f>
        <v>54.7</v>
      </c>
      <c r="F149" s="16">
        <f>SUM('[1]8'!H326)</f>
        <v>54.7</v>
      </c>
    </row>
    <row r="150" spans="1:6" ht="45" x14ac:dyDescent="0.25">
      <c r="A150" s="9" t="s">
        <v>200</v>
      </c>
      <c r="B150" s="3" t="s">
        <v>201</v>
      </c>
      <c r="C150" s="7"/>
      <c r="D150" s="6"/>
      <c r="E150" s="5">
        <f>E151+E158</f>
        <v>728.8</v>
      </c>
      <c r="F150" s="5">
        <f>F151+F158</f>
        <v>728.8</v>
      </c>
    </row>
    <row r="151" spans="1:6" ht="30" x14ac:dyDescent="0.25">
      <c r="A151" s="1" t="s">
        <v>202</v>
      </c>
      <c r="B151" s="3" t="s">
        <v>203</v>
      </c>
      <c r="C151" s="7"/>
      <c r="D151" s="6"/>
      <c r="E151" s="5">
        <f>SUM(E152+E155)</f>
        <v>509.8</v>
      </c>
      <c r="F151" s="5">
        <f>SUM(F152+F155)</f>
        <v>509.8</v>
      </c>
    </row>
    <row r="152" spans="1:6" ht="75" x14ac:dyDescent="0.25">
      <c r="A152" s="10" t="s">
        <v>379</v>
      </c>
      <c r="B152" s="3" t="s">
        <v>204</v>
      </c>
      <c r="C152" s="6"/>
      <c r="D152" s="6"/>
      <c r="E152" s="14">
        <f>E153</f>
        <v>489.6</v>
      </c>
      <c r="F152" s="14">
        <f>F153</f>
        <v>489.6</v>
      </c>
    </row>
    <row r="153" spans="1:6" ht="30" x14ac:dyDescent="0.25">
      <c r="A153" s="3" t="s">
        <v>5</v>
      </c>
      <c r="B153" s="3" t="s">
        <v>204</v>
      </c>
      <c r="C153" s="7">
        <v>600</v>
      </c>
      <c r="D153" s="6"/>
      <c r="E153" s="5">
        <f>E154</f>
        <v>489.6</v>
      </c>
      <c r="F153" s="5">
        <f>F154</f>
        <v>489.6</v>
      </c>
    </row>
    <row r="154" spans="1:6" x14ac:dyDescent="0.25">
      <c r="A154" s="9" t="s">
        <v>37</v>
      </c>
      <c r="B154" s="3" t="s">
        <v>204</v>
      </c>
      <c r="C154" s="7">
        <v>600</v>
      </c>
      <c r="D154" s="6" t="s">
        <v>38</v>
      </c>
      <c r="E154" s="5">
        <f>SUM('[1]8'!G390)</f>
        <v>489.6</v>
      </c>
      <c r="F154" s="16">
        <f>SUM('[1]8'!H390)</f>
        <v>489.6</v>
      </c>
    </row>
    <row r="155" spans="1:6" ht="45" x14ac:dyDescent="0.25">
      <c r="A155" s="1" t="s">
        <v>134</v>
      </c>
      <c r="B155" s="3" t="s">
        <v>205</v>
      </c>
      <c r="C155" s="7"/>
      <c r="D155" s="6"/>
      <c r="E155" s="5">
        <f>E156</f>
        <v>20.2</v>
      </c>
      <c r="F155" s="5">
        <f>F156</f>
        <v>20.2</v>
      </c>
    </row>
    <row r="156" spans="1:6" ht="45" x14ac:dyDescent="0.25">
      <c r="A156" s="9" t="s">
        <v>36</v>
      </c>
      <c r="B156" s="3" t="s">
        <v>205</v>
      </c>
      <c r="C156" s="7">
        <v>600</v>
      </c>
      <c r="D156" s="6"/>
      <c r="E156" s="5">
        <f>E157</f>
        <v>20.2</v>
      </c>
      <c r="F156" s="5">
        <f>F157</f>
        <v>20.2</v>
      </c>
    </row>
    <row r="157" spans="1:6" x14ac:dyDescent="0.25">
      <c r="A157" s="9" t="s">
        <v>37</v>
      </c>
      <c r="B157" s="3" t="s">
        <v>205</v>
      </c>
      <c r="C157" s="7">
        <v>600</v>
      </c>
      <c r="D157" s="6" t="s">
        <v>38</v>
      </c>
      <c r="E157" s="5">
        <f>SUM('[1]8'!G397)</f>
        <v>20.2</v>
      </c>
      <c r="F157" s="16">
        <f>SUM('[1]8'!H397)</f>
        <v>20.2</v>
      </c>
    </row>
    <row r="158" spans="1:6" ht="45" x14ac:dyDescent="0.25">
      <c r="A158" s="1" t="s">
        <v>206</v>
      </c>
      <c r="B158" s="3" t="s">
        <v>207</v>
      </c>
      <c r="C158" s="7"/>
      <c r="D158" s="6"/>
      <c r="E158" s="5">
        <f>SUM(E159)</f>
        <v>219</v>
      </c>
      <c r="F158" s="5">
        <f>SUM(F159)</f>
        <v>219</v>
      </c>
    </row>
    <row r="159" spans="1:6" ht="45" x14ac:dyDescent="0.25">
      <c r="A159" s="1" t="s">
        <v>134</v>
      </c>
      <c r="B159" s="3" t="s">
        <v>208</v>
      </c>
      <c r="C159" s="7"/>
      <c r="D159" s="6"/>
      <c r="E159" s="5">
        <f>E160</f>
        <v>219</v>
      </c>
      <c r="F159" s="5">
        <f>F160</f>
        <v>219</v>
      </c>
    </row>
    <row r="160" spans="1:6" ht="45" x14ac:dyDescent="0.25">
      <c r="A160" s="9" t="s">
        <v>36</v>
      </c>
      <c r="B160" s="3" t="s">
        <v>208</v>
      </c>
      <c r="C160" s="7">
        <v>600</v>
      </c>
      <c r="D160" s="6"/>
      <c r="E160" s="5">
        <f>E161</f>
        <v>219</v>
      </c>
      <c r="F160" s="5">
        <f>F161</f>
        <v>219</v>
      </c>
    </row>
    <row r="161" spans="1:6" x14ac:dyDescent="0.25">
      <c r="A161" s="9" t="s">
        <v>37</v>
      </c>
      <c r="B161" s="3" t="s">
        <v>208</v>
      </c>
      <c r="C161" s="7">
        <v>600</v>
      </c>
      <c r="D161" s="6" t="s">
        <v>38</v>
      </c>
      <c r="E161" s="5">
        <f>SUM('[1]8'!G402)</f>
        <v>219</v>
      </c>
      <c r="F161" s="16">
        <f>SUM('[1]8'!H402)</f>
        <v>219</v>
      </c>
    </row>
    <row r="162" spans="1:6" ht="30" x14ac:dyDescent="0.25">
      <c r="A162" s="9" t="s">
        <v>209</v>
      </c>
      <c r="B162" s="3" t="s">
        <v>210</v>
      </c>
      <c r="C162" s="7"/>
      <c r="D162" s="6"/>
      <c r="E162" s="5">
        <f>SUM(E163+E179)</f>
        <v>7957.5</v>
      </c>
      <c r="F162" s="5">
        <f>SUM(F163+F179)</f>
        <v>7957.5</v>
      </c>
    </row>
    <row r="163" spans="1:6" ht="60" x14ac:dyDescent="0.25">
      <c r="A163" s="9" t="s">
        <v>117</v>
      </c>
      <c r="B163" s="3" t="s">
        <v>211</v>
      </c>
      <c r="C163" s="7"/>
      <c r="D163" s="6"/>
      <c r="E163" s="5">
        <f>SUM(E164+E170)</f>
        <v>7857.5</v>
      </c>
      <c r="F163" s="5">
        <f>SUM(F164+F170)</f>
        <v>7857.5</v>
      </c>
    </row>
    <row r="164" spans="1:6" ht="30" x14ac:dyDescent="0.25">
      <c r="A164" s="9" t="s">
        <v>158</v>
      </c>
      <c r="B164" s="3" t="s">
        <v>212</v>
      </c>
      <c r="C164" s="7"/>
      <c r="D164" s="6"/>
      <c r="E164" s="5">
        <f>E165+E167</f>
        <v>3302.9</v>
      </c>
      <c r="F164" s="5">
        <f>F165+F167</f>
        <v>3302.9</v>
      </c>
    </row>
    <row r="165" spans="1:6" ht="75" x14ac:dyDescent="0.25">
      <c r="A165" s="2" t="s">
        <v>10</v>
      </c>
      <c r="B165" s="3" t="s">
        <v>212</v>
      </c>
      <c r="C165" s="7">
        <v>100</v>
      </c>
      <c r="D165" s="6"/>
      <c r="E165" s="5">
        <f>SUM(E166)</f>
        <v>3252.4</v>
      </c>
      <c r="F165" s="5">
        <f>SUM(F166)</f>
        <v>3252.4</v>
      </c>
    </row>
    <row r="166" spans="1:6" x14ac:dyDescent="0.25">
      <c r="A166" s="11" t="s">
        <v>37</v>
      </c>
      <c r="B166" s="3" t="s">
        <v>212</v>
      </c>
      <c r="C166" s="7">
        <v>100</v>
      </c>
      <c r="D166" s="6" t="s">
        <v>38</v>
      </c>
      <c r="E166" s="5">
        <f>SUM('[1]8'!G408)</f>
        <v>3252.4</v>
      </c>
      <c r="F166" s="16">
        <f>SUM('[1]8'!H408)</f>
        <v>3252.4</v>
      </c>
    </row>
    <row r="167" spans="1:6" ht="30" x14ac:dyDescent="0.25">
      <c r="A167" s="2" t="s">
        <v>17</v>
      </c>
      <c r="B167" s="3" t="s">
        <v>212</v>
      </c>
      <c r="C167" s="7">
        <v>200</v>
      </c>
      <c r="D167" s="6"/>
      <c r="E167" s="5">
        <f>SUM(E168+E169)</f>
        <v>50.5</v>
      </c>
      <c r="F167" s="5">
        <f>SUM(F168+F169)</f>
        <v>50.5</v>
      </c>
    </row>
    <row r="168" spans="1:6" x14ac:dyDescent="0.25">
      <c r="A168" s="11" t="s">
        <v>37</v>
      </c>
      <c r="B168" s="3" t="s">
        <v>212</v>
      </c>
      <c r="C168" s="7">
        <v>200</v>
      </c>
      <c r="D168" s="6" t="s">
        <v>38</v>
      </c>
      <c r="E168" s="5">
        <f>SUM('[1]8'!G413)</f>
        <v>49</v>
      </c>
      <c r="F168" s="16">
        <f>SUM('[1]8'!H413)</f>
        <v>49</v>
      </c>
    </row>
    <row r="169" spans="1:6" ht="30" x14ac:dyDescent="0.25">
      <c r="A169" s="11" t="s">
        <v>6</v>
      </c>
      <c r="B169" s="3" t="s">
        <v>212</v>
      </c>
      <c r="C169" s="7">
        <v>200</v>
      </c>
      <c r="D169" s="6" t="s">
        <v>7</v>
      </c>
      <c r="E169" s="5">
        <f>SUM('[1]8'!G352)</f>
        <v>1.5</v>
      </c>
      <c r="F169" s="16">
        <f>SUM('[1]8'!H352)</f>
        <v>1.5</v>
      </c>
    </row>
    <row r="170" spans="1:6" ht="30" x14ac:dyDescent="0.25">
      <c r="A170" s="1" t="s">
        <v>124</v>
      </c>
      <c r="B170" s="3" t="s">
        <v>213</v>
      </c>
      <c r="C170" s="7"/>
      <c r="D170" s="6"/>
      <c r="E170" s="5">
        <f>E171+E173+E175+E177</f>
        <v>4554.6000000000004</v>
      </c>
      <c r="F170" s="5">
        <f>F171+F173+F175+F177</f>
        <v>4554.6000000000004</v>
      </c>
    </row>
    <row r="171" spans="1:6" ht="75" x14ac:dyDescent="0.25">
      <c r="A171" s="2" t="s">
        <v>10</v>
      </c>
      <c r="B171" s="3" t="s">
        <v>213</v>
      </c>
      <c r="C171" s="7">
        <v>100</v>
      </c>
      <c r="D171" s="6"/>
      <c r="E171" s="5">
        <f>E172</f>
        <v>4465</v>
      </c>
      <c r="F171" s="16">
        <v>4465</v>
      </c>
    </row>
    <row r="172" spans="1:6" x14ac:dyDescent="0.25">
      <c r="A172" s="11" t="s">
        <v>37</v>
      </c>
      <c r="B172" s="3" t="s">
        <v>213</v>
      </c>
      <c r="C172" s="7">
        <v>100</v>
      </c>
      <c r="D172" s="6" t="s">
        <v>38</v>
      </c>
      <c r="E172" s="5">
        <f>SUM('[1]8'!G418)</f>
        <v>4465</v>
      </c>
      <c r="F172" s="16">
        <f>SUM('[1]8'!H418)</f>
        <v>4465</v>
      </c>
    </row>
    <row r="173" spans="1:6" ht="30" x14ac:dyDescent="0.25">
      <c r="A173" s="11" t="s">
        <v>17</v>
      </c>
      <c r="B173" s="3" t="s">
        <v>213</v>
      </c>
      <c r="C173" s="7" t="s">
        <v>12</v>
      </c>
      <c r="D173" s="6"/>
      <c r="E173" s="5">
        <f>E174</f>
        <v>80</v>
      </c>
      <c r="F173" s="16">
        <f>SUM(F174)</f>
        <v>80</v>
      </c>
    </row>
    <row r="174" spans="1:6" x14ac:dyDescent="0.25">
      <c r="A174" s="11" t="s">
        <v>37</v>
      </c>
      <c r="B174" s="3" t="s">
        <v>213</v>
      </c>
      <c r="C174" s="7">
        <v>200</v>
      </c>
      <c r="D174" s="6" t="s">
        <v>38</v>
      </c>
      <c r="E174" s="5">
        <f>SUM('[1]8'!G423)</f>
        <v>80</v>
      </c>
      <c r="F174" s="16">
        <f>SUM('[1]8'!H423)</f>
        <v>80</v>
      </c>
    </row>
    <row r="175" spans="1:6" x14ac:dyDescent="0.25">
      <c r="A175" s="2" t="s">
        <v>13</v>
      </c>
      <c r="B175" s="3" t="s">
        <v>213</v>
      </c>
      <c r="C175" s="7">
        <v>800</v>
      </c>
      <c r="D175" s="6"/>
      <c r="E175" s="5">
        <f>E176</f>
        <v>8.1</v>
      </c>
      <c r="F175" s="16">
        <f>SUM(F176)</f>
        <v>8.1</v>
      </c>
    </row>
    <row r="176" spans="1:6" x14ac:dyDescent="0.25">
      <c r="A176" s="11" t="s">
        <v>37</v>
      </c>
      <c r="B176" s="3" t="s">
        <v>213</v>
      </c>
      <c r="C176" s="7">
        <v>800</v>
      </c>
      <c r="D176" s="6" t="s">
        <v>38</v>
      </c>
      <c r="E176" s="5">
        <f>SUM('[1]8'!G427)</f>
        <v>8.1</v>
      </c>
      <c r="F176" s="16">
        <f>SUM('[1]8'!H427)</f>
        <v>8.1</v>
      </c>
    </row>
    <row r="177" spans="1:6" ht="30" x14ac:dyDescent="0.25">
      <c r="A177" s="11" t="s">
        <v>17</v>
      </c>
      <c r="B177" s="3" t="s">
        <v>213</v>
      </c>
      <c r="C177" s="7">
        <v>200</v>
      </c>
      <c r="D177" s="6"/>
      <c r="E177" s="5">
        <f>E178</f>
        <v>1.5</v>
      </c>
      <c r="F177" s="16">
        <f>SUM(F178)</f>
        <v>1.5</v>
      </c>
    </row>
    <row r="178" spans="1:6" ht="30" x14ac:dyDescent="0.25">
      <c r="A178" s="11" t="s">
        <v>6</v>
      </c>
      <c r="B178" s="3" t="s">
        <v>213</v>
      </c>
      <c r="C178" s="7">
        <v>200</v>
      </c>
      <c r="D178" s="6" t="s">
        <v>7</v>
      </c>
      <c r="E178" s="5">
        <f>SUM('[1]8'!G356)</f>
        <v>1.5</v>
      </c>
      <c r="F178" s="16">
        <f>SUM('[1]8'!H356)</f>
        <v>1.5</v>
      </c>
    </row>
    <row r="179" spans="1:6" ht="30" x14ac:dyDescent="0.25">
      <c r="A179" s="1" t="s">
        <v>191</v>
      </c>
      <c r="B179" s="3" t="s">
        <v>214</v>
      </c>
      <c r="C179" s="7"/>
      <c r="D179" s="6"/>
      <c r="E179" s="5">
        <f>E181</f>
        <v>100</v>
      </c>
      <c r="F179" s="5">
        <f>F181</f>
        <v>100</v>
      </c>
    </row>
    <row r="180" spans="1:6" ht="45" x14ac:dyDescent="0.25">
      <c r="A180" s="1" t="s">
        <v>134</v>
      </c>
      <c r="B180" s="3" t="s">
        <v>215</v>
      </c>
      <c r="C180" s="7"/>
      <c r="D180" s="6"/>
      <c r="E180" s="5">
        <f>SUM(E181)</f>
        <v>100</v>
      </c>
      <c r="F180" s="5">
        <f>SUM(F181)</f>
        <v>100</v>
      </c>
    </row>
    <row r="181" spans="1:6" ht="30" x14ac:dyDescent="0.25">
      <c r="A181" s="2" t="s">
        <v>17</v>
      </c>
      <c r="B181" s="3" t="s">
        <v>215</v>
      </c>
      <c r="C181" s="7">
        <v>200</v>
      </c>
      <c r="D181" s="6"/>
      <c r="E181" s="5">
        <f>SUM(E182)</f>
        <v>100</v>
      </c>
      <c r="F181" s="5">
        <f>SUM(F182)</f>
        <v>100</v>
      </c>
    </row>
    <row r="182" spans="1:6" x14ac:dyDescent="0.25">
      <c r="A182" s="11" t="s">
        <v>37</v>
      </c>
      <c r="B182" s="3" t="s">
        <v>215</v>
      </c>
      <c r="C182" s="7">
        <v>200</v>
      </c>
      <c r="D182" s="6" t="s">
        <v>38</v>
      </c>
      <c r="E182" s="5">
        <f>SUM('[1]8'!G433)</f>
        <v>100</v>
      </c>
      <c r="F182" s="16">
        <f>SUM('[1]8'!H433)</f>
        <v>100</v>
      </c>
    </row>
    <row r="183" spans="1:6" ht="45" x14ac:dyDescent="0.25">
      <c r="A183" s="1" t="s">
        <v>216</v>
      </c>
      <c r="B183" s="3" t="s">
        <v>217</v>
      </c>
      <c r="C183" s="7"/>
      <c r="D183" s="6"/>
      <c r="E183" s="5">
        <f>SUM(E184+E190)</f>
        <v>5231.3999999999996</v>
      </c>
      <c r="F183" s="5">
        <f>SUM(F184+F190)</f>
        <v>5231.3999999999996</v>
      </c>
    </row>
    <row r="184" spans="1:6" ht="30" x14ac:dyDescent="0.25">
      <c r="A184" s="33" t="s">
        <v>218</v>
      </c>
      <c r="B184" s="3" t="s">
        <v>219</v>
      </c>
      <c r="C184" s="7"/>
      <c r="D184" s="6"/>
      <c r="E184" s="5">
        <f>SUM(E185)</f>
        <v>1638.8</v>
      </c>
      <c r="F184" s="5">
        <f>SUM(F185)</f>
        <v>1638.8</v>
      </c>
    </row>
    <row r="185" spans="1:6" ht="45" x14ac:dyDescent="0.25">
      <c r="A185" s="34" t="s">
        <v>134</v>
      </c>
      <c r="B185" s="3" t="s">
        <v>220</v>
      </c>
      <c r="C185" s="7"/>
      <c r="D185" s="6"/>
      <c r="E185" s="5">
        <f>SUM(E186+E188)</f>
        <v>1638.8</v>
      </c>
      <c r="F185" s="5">
        <f>SUM(F186+F188)</f>
        <v>1638.8</v>
      </c>
    </row>
    <row r="186" spans="1:6" ht="30" x14ac:dyDescent="0.25">
      <c r="A186" s="2" t="s">
        <v>17</v>
      </c>
      <c r="B186" s="3" t="s">
        <v>220</v>
      </c>
      <c r="C186" s="7">
        <v>200</v>
      </c>
      <c r="D186" s="6"/>
      <c r="E186" s="5">
        <f>E187</f>
        <v>800</v>
      </c>
      <c r="F186" s="5">
        <f>F187</f>
        <v>800</v>
      </c>
    </row>
    <row r="187" spans="1:6" x14ac:dyDescent="0.25">
      <c r="A187" s="11" t="s">
        <v>37</v>
      </c>
      <c r="B187" s="3" t="s">
        <v>220</v>
      </c>
      <c r="C187" s="7">
        <v>200</v>
      </c>
      <c r="D187" s="6" t="s">
        <v>38</v>
      </c>
      <c r="E187" s="5">
        <f>SUM('[1]8'!G439)</f>
        <v>800</v>
      </c>
      <c r="F187" s="16">
        <f>SUM('[1]8'!H439)</f>
        <v>800</v>
      </c>
    </row>
    <row r="188" spans="1:6" ht="30" x14ac:dyDescent="0.25">
      <c r="A188" s="2" t="s">
        <v>5</v>
      </c>
      <c r="B188" s="3" t="s">
        <v>220</v>
      </c>
      <c r="C188" s="7">
        <v>600</v>
      </c>
      <c r="D188" s="6"/>
      <c r="E188" s="5">
        <f>E189</f>
        <v>838.8</v>
      </c>
      <c r="F188" s="16">
        <f>SUM(F189)</f>
        <v>838.8</v>
      </c>
    </row>
    <row r="189" spans="1:6" x14ac:dyDescent="0.25">
      <c r="A189" s="11" t="s">
        <v>37</v>
      </c>
      <c r="B189" s="3" t="s">
        <v>220</v>
      </c>
      <c r="C189" s="7">
        <v>600</v>
      </c>
      <c r="D189" s="6" t="s">
        <v>38</v>
      </c>
      <c r="E189" s="5">
        <f>SUM('[1]8'!G442)</f>
        <v>838.8</v>
      </c>
      <c r="F189" s="16">
        <f>SUM('[1]8'!H442)</f>
        <v>838.8</v>
      </c>
    </row>
    <row r="190" spans="1:6" ht="30" x14ac:dyDescent="0.25">
      <c r="A190" s="2" t="s">
        <v>380</v>
      </c>
      <c r="B190" s="47" t="s">
        <v>221</v>
      </c>
      <c r="C190" s="7"/>
      <c r="D190" s="6"/>
      <c r="E190" s="5">
        <f t="shared" ref="E190:F194" si="2">SUM(E191)</f>
        <v>3592.6</v>
      </c>
      <c r="F190" s="5">
        <f t="shared" si="2"/>
        <v>3592.6</v>
      </c>
    </row>
    <row r="191" spans="1:6" ht="30" x14ac:dyDescent="0.25">
      <c r="A191" s="3" t="s">
        <v>222</v>
      </c>
      <c r="B191" s="47" t="s">
        <v>223</v>
      </c>
      <c r="C191" s="7"/>
      <c r="D191" s="6"/>
      <c r="E191" s="5">
        <f>SUM(E194+E192)</f>
        <v>3592.6</v>
      </c>
      <c r="F191" s="5">
        <f>SUM(F194+F192)</f>
        <v>3592.6</v>
      </c>
    </row>
    <row r="192" spans="1:6" ht="30" x14ac:dyDescent="0.25">
      <c r="A192" s="2" t="s">
        <v>17</v>
      </c>
      <c r="B192" s="47" t="s">
        <v>223</v>
      </c>
      <c r="C192" s="7">
        <v>200</v>
      </c>
      <c r="D192" s="6"/>
      <c r="E192" s="5">
        <f>SUM(E193)</f>
        <v>0</v>
      </c>
      <c r="F192" s="16">
        <f>SUM(F193)</f>
        <v>0</v>
      </c>
    </row>
    <row r="193" spans="1:6" x14ac:dyDescent="0.25">
      <c r="A193" s="11" t="s">
        <v>37</v>
      </c>
      <c r="B193" s="47" t="s">
        <v>223</v>
      </c>
      <c r="C193" s="7">
        <v>200</v>
      </c>
      <c r="D193" s="6" t="s">
        <v>38</v>
      </c>
      <c r="E193" s="5">
        <f>SUM('[1]8'!G448)</f>
        <v>0</v>
      </c>
      <c r="F193" s="16">
        <f>SUM('[1]8'!H447)</f>
        <v>0</v>
      </c>
    </row>
    <row r="194" spans="1:6" ht="30" x14ac:dyDescent="0.25">
      <c r="A194" s="9" t="s">
        <v>31</v>
      </c>
      <c r="B194" s="47" t="s">
        <v>223</v>
      </c>
      <c r="C194" s="7">
        <v>600</v>
      </c>
      <c r="D194" s="6"/>
      <c r="E194" s="5">
        <f t="shared" si="2"/>
        <v>3592.6</v>
      </c>
      <c r="F194" s="16">
        <f>SUM(F195)</f>
        <v>3592.6</v>
      </c>
    </row>
    <row r="195" spans="1:6" x14ac:dyDescent="0.25">
      <c r="A195" s="11" t="s">
        <v>37</v>
      </c>
      <c r="B195" s="47" t="s">
        <v>223</v>
      </c>
      <c r="C195" s="7">
        <v>600</v>
      </c>
      <c r="D195" s="6" t="s">
        <v>38</v>
      </c>
      <c r="E195" s="5">
        <f>SUM('[1]8'!G453)</f>
        <v>3592.6</v>
      </c>
      <c r="F195" s="16">
        <f>SUM('[1]8'!H453)</f>
        <v>3592.6</v>
      </c>
    </row>
    <row r="196" spans="1:6" x14ac:dyDescent="0.25">
      <c r="A196" s="11" t="s">
        <v>381</v>
      </c>
      <c r="B196" s="3"/>
      <c r="C196" s="7"/>
      <c r="D196" s="6"/>
      <c r="E196" s="5">
        <f>E202+E231+E254+E259+E264+E282+E287+E292+E309+E317+E333+E338+E343+E354+E390+E197+E277+E413</f>
        <v>225828.69999999998</v>
      </c>
      <c r="F196" s="5">
        <f>F202+F231+F254+F259+F264+F282+F287+F292+F309+F317+F333+F338+F343+F354+F390+F197+F277+F413</f>
        <v>134964.09999999998</v>
      </c>
    </row>
    <row r="197" spans="1:6" ht="45" x14ac:dyDescent="0.25">
      <c r="A197" s="2" t="s">
        <v>224</v>
      </c>
      <c r="B197" s="3" t="s">
        <v>225</v>
      </c>
      <c r="C197" s="7"/>
      <c r="D197" s="6"/>
      <c r="E197" s="5">
        <f t="shared" ref="E197:F200" si="3">SUM(E198)</f>
        <v>100</v>
      </c>
      <c r="F197" s="5">
        <f t="shared" si="3"/>
        <v>100</v>
      </c>
    </row>
    <row r="198" spans="1:6" ht="75" x14ac:dyDescent="0.25">
      <c r="A198" s="2" t="s">
        <v>226</v>
      </c>
      <c r="B198" s="3" t="s">
        <v>227</v>
      </c>
      <c r="C198" s="7"/>
      <c r="D198" s="6"/>
      <c r="E198" s="5">
        <f>SUM(E200)</f>
        <v>100</v>
      </c>
      <c r="F198" s="5">
        <f>SUM(F200)</f>
        <v>100</v>
      </c>
    </row>
    <row r="199" spans="1:6" ht="45" x14ac:dyDescent="0.25">
      <c r="A199" s="34" t="s">
        <v>134</v>
      </c>
      <c r="B199" s="3" t="s">
        <v>228</v>
      </c>
      <c r="C199" s="7"/>
      <c r="D199" s="6"/>
      <c r="E199" s="5"/>
      <c r="F199" s="5"/>
    </row>
    <row r="200" spans="1:6" ht="30" x14ac:dyDescent="0.25">
      <c r="A200" s="2" t="s">
        <v>17</v>
      </c>
      <c r="B200" s="3" t="s">
        <v>228</v>
      </c>
      <c r="C200" s="4">
        <v>200</v>
      </c>
      <c r="D200" s="6"/>
      <c r="E200" s="5">
        <f t="shared" si="3"/>
        <v>100</v>
      </c>
      <c r="F200" s="5">
        <f t="shared" si="3"/>
        <v>100</v>
      </c>
    </row>
    <row r="201" spans="1:6" x14ac:dyDescent="0.25">
      <c r="A201" s="2" t="s">
        <v>118</v>
      </c>
      <c r="B201" s="3" t="s">
        <v>228</v>
      </c>
      <c r="C201" s="4">
        <v>200</v>
      </c>
      <c r="D201" s="6" t="s">
        <v>119</v>
      </c>
      <c r="E201" s="5">
        <f>SUM('[1]8'!G806)</f>
        <v>100</v>
      </c>
      <c r="F201" s="16">
        <f>SUM('[1]8'!H806)</f>
        <v>100</v>
      </c>
    </row>
    <row r="202" spans="1:6" ht="30" x14ac:dyDescent="0.25">
      <c r="A202" s="9" t="s">
        <v>229</v>
      </c>
      <c r="B202" s="3" t="s">
        <v>230</v>
      </c>
      <c r="C202" s="7"/>
      <c r="D202" s="6"/>
      <c r="E202" s="5">
        <f>E203+E208+E217+E226</f>
        <v>189.6</v>
      </c>
      <c r="F202" s="5">
        <f>F203+F208+F217+F226</f>
        <v>189.6</v>
      </c>
    </row>
    <row r="203" spans="1:6" ht="45" x14ac:dyDescent="0.25">
      <c r="A203" s="1" t="s">
        <v>231</v>
      </c>
      <c r="B203" s="3" t="s">
        <v>232</v>
      </c>
      <c r="C203" s="7"/>
      <c r="D203" s="6"/>
      <c r="E203" s="5">
        <f>E206</f>
        <v>3.6</v>
      </c>
      <c r="F203" s="5">
        <f>F206</f>
        <v>3.6</v>
      </c>
    </row>
    <row r="204" spans="1:6" ht="60" x14ac:dyDescent="0.25">
      <c r="A204" s="1" t="s">
        <v>382</v>
      </c>
      <c r="B204" s="3" t="s">
        <v>233</v>
      </c>
      <c r="C204" s="7"/>
      <c r="D204" s="6"/>
      <c r="E204" s="5">
        <f>SUM(E206)</f>
        <v>3.6</v>
      </c>
      <c r="F204" s="5">
        <f>SUM(F206)</f>
        <v>3.6</v>
      </c>
    </row>
    <row r="205" spans="1:6" ht="45" x14ac:dyDescent="0.25">
      <c r="A205" s="34" t="s">
        <v>134</v>
      </c>
      <c r="B205" s="3" t="s">
        <v>234</v>
      </c>
      <c r="C205" s="7"/>
      <c r="D205" s="6"/>
      <c r="E205" s="5">
        <f>SUM(E206)</f>
        <v>3.6</v>
      </c>
      <c r="F205" s="5">
        <f>SUM(F206)</f>
        <v>3.6</v>
      </c>
    </row>
    <row r="206" spans="1:6" ht="30" x14ac:dyDescent="0.25">
      <c r="A206" s="2" t="s">
        <v>17</v>
      </c>
      <c r="B206" s="3" t="s">
        <v>234</v>
      </c>
      <c r="C206" s="7">
        <v>200</v>
      </c>
      <c r="D206" s="6"/>
      <c r="E206" s="5">
        <f>E207</f>
        <v>3.6</v>
      </c>
      <c r="F206" s="5">
        <f>F207</f>
        <v>3.6</v>
      </c>
    </row>
    <row r="207" spans="1:6" x14ac:dyDescent="0.25">
      <c r="A207" s="9" t="s">
        <v>39</v>
      </c>
      <c r="B207" s="3" t="s">
        <v>234</v>
      </c>
      <c r="C207" s="7">
        <v>200</v>
      </c>
      <c r="D207" s="6" t="s">
        <v>35</v>
      </c>
      <c r="E207" s="5">
        <f>SUM('[1]8'!G908)</f>
        <v>3.6</v>
      </c>
      <c r="F207" s="16">
        <f>SUM('[1]8'!H908)</f>
        <v>3.6</v>
      </c>
    </row>
    <row r="208" spans="1:6" ht="75" x14ac:dyDescent="0.25">
      <c r="A208" s="1" t="s">
        <v>235</v>
      </c>
      <c r="B208" s="3" t="s">
        <v>236</v>
      </c>
      <c r="C208" s="7"/>
      <c r="D208" s="6"/>
      <c r="E208" s="5">
        <f>SUM(E209+E213)</f>
        <v>139</v>
      </c>
      <c r="F208" s="5">
        <f>SUM(F209+F213)</f>
        <v>139</v>
      </c>
    </row>
    <row r="209" spans="1:6" ht="60" x14ac:dyDescent="0.25">
      <c r="A209" s="1" t="s">
        <v>120</v>
      </c>
      <c r="B209" s="3" t="s">
        <v>237</v>
      </c>
      <c r="C209" s="7"/>
      <c r="D209" s="6"/>
      <c r="E209" s="5">
        <f t="shared" ref="E209:F210" si="4">SUM(E210)</f>
        <v>24</v>
      </c>
      <c r="F209" s="5">
        <f t="shared" si="4"/>
        <v>24</v>
      </c>
    </row>
    <row r="210" spans="1:6" ht="45" x14ac:dyDescent="0.25">
      <c r="A210" s="34" t="s">
        <v>134</v>
      </c>
      <c r="B210" s="3" t="s">
        <v>238</v>
      </c>
      <c r="C210" s="7"/>
      <c r="D210" s="6"/>
      <c r="E210" s="5">
        <f t="shared" si="4"/>
        <v>24</v>
      </c>
      <c r="F210" s="5">
        <f t="shared" si="4"/>
        <v>24</v>
      </c>
    </row>
    <row r="211" spans="1:6" ht="30" x14ac:dyDescent="0.25">
      <c r="A211" s="2" t="s">
        <v>17</v>
      </c>
      <c r="B211" s="3" t="s">
        <v>238</v>
      </c>
      <c r="C211" s="7">
        <v>200</v>
      </c>
      <c r="D211" s="6"/>
      <c r="E211" s="5">
        <f>E212</f>
        <v>24</v>
      </c>
      <c r="F211" s="5">
        <f>F212</f>
        <v>24</v>
      </c>
    </row>
    <row r="212" spans="1:6" x14ac:dyDescent="0.25">
      <c r="A212" s="9" t="s">
        <v>39</v>
      </c>
      <c r="B212" s="3" t="s">
        <v>238</v>
      </c>
      <c r="C212" s="7">
        <v>200</v>
      </c>
      <c r="D212" s="6" t="s">
        <v>35</v>
      </c>
      <c r="E212" s="5">
        <f>SUM('[1]8'!G914)</f>
        <v>24</v>
      </c>
      <c r="F212" s="16">
        <f>SUM('[1]8'!H914)</f>
        <v>24</v>
      </c>
    </row>
    <row r="213" spans="1:6" ht="30" x14ac:dyDescent="0.25">
      <c r="A213" s="2" t="s">
        <v>383</v>
      </c>
      <c r="B213" s="6" t="s">
        <v>384</v>
      </c>
      <c r="C213" s="7"/>
      <c r="D213" s="6"/>
      <c r="E213" s="5">
        <f t="shared" ref="E213:F215" si="5">SUM(E214)</f>
        <v>115</v>
      </c>
      <c r="F213" s="5">
        <f t="shared" si="5"/>
        <v>115</v>
      </c>
    </row>
    <row r="214" spans="1:6" ht="60" x14ac:dyDescent="0.25">
      <c r="A214" s="1" t="s">
        <v>290</v>
      </c>
      <c r="B214" s="6" t="s">
        <v>385</v>
      </c>
      <c r="C214" s="7"/>
      <c r="D214" s="6"/>
      <c r="E214" s="5">
        <f t="shared" si="5"/>
        <v>115</v>
      </c>
      <c r="F214" s="5">
        <f t="shared" si="5"/>
        <v>115</v>
      </c>
    </row>
    <row r="215" spans="1:6" ht="30" x14ac:dyDescent="0.25">
      <c r="A215" s="2" t="s">
        <v>17</v>
      </c>
      <c r="B215" s="6" t="s">
        <v>385</v>
      </c>
      <c r="C215" s="4" t="s">
        <v>12</v>
      </c>
      <c r="D215" s="6"/>
      <c r="E215" s="5">
        <f t="shared" si="5"/>
        <v>115</v>
      </c>
      <c r="F215" s="5">
        <f t="shared" si="5"/>
        <v>115</v>
      </c>
    </row>
    <row r="216" spans="1:6" x14ac:dyDescent="0.25">
      <c r="A216" s="9" t="s">
        <v>39</v>
      </c>
      <c r="B216" s="6" t="s">
        <v>385</v>
      </c>
      <c r="C216" s="4" t="s">
        <v>12</v>
      </c>
      <c r="D216" s="6" t="s">
        <v>35</v>
      </c>
      <c r="E216" s="5">
        <f>SUM('[1]8'!G919)</f>
        <v>115</v>
      </c>
      <c r="F216" s="16">
        <f>SUM('[1]8'!H919)</f>
        <v>115</v>
      </c>
    </row>
    <row r="217" spans="1:6" ht="45" x14ac:dyDescent="0.25">
      <c r="A217" s="2" t="s">
        <v>239</v>
      </c>
      <c r="B217" s="3" t="s">
        <v>240</v>
      </c>
      <c r="C217" s="7"/>
      <c r="D217" s="6"/>
      <c r="E217" s="5">
        <f>E220+E222</f>
        <v>45</v>
      </c>
      <c r="F217" s="5">
        <f>F220+F222</f>
        <v>45</v>
      </c>
    </row>
    <row r="218" spans="1:6" ht="30" x14ac:dyDescent="0.25">
      <c r="A218" s="2" t="s">
        <v>386</v>
      </c>
      <c r="B218" s="3" t="s">
        <v>241</v>
      </c>
      <c r="C218" s="7"/>
      <c r="D218" s="6"/>
      <c r="E218" s="5">
        <f>SUM(E220)</f>
        <v>30</v>
      </c>
      <c r="F218" s="5">
        <f>SUM(F220)</f>
        <v>30</v>
      </c>
    </row>
    <row r="219" spans="1:6" ht="45" x14ac:dyDescent="0.25">
      <c r="A219" s="34" t="s">
        <v>134</v>
      </c>
      <c r="B219" s="3" t="s">
        <v>242</v>
      </c>
      <c r="C219" s="7"/>
      <c r="D219" s="6"/>
      <c r="E219" s="5">
        <f>SUM(E220)</f>
        <v>30</v>
      </c>
      <c r="F219" s="5">
        <f>SUM(F220)</f>
        <v>30</v>
      </c>
    </row>
    <row r="220" spans="1:6" ht="30" x14ac:dyDescent="0.25">
      <c r="A220" s="2" t="s">
        <v>17</v>
      </c>
      <c r="B220" s="3" t="s">
        <v>242</v>
      </c>
      <c r="C220" s="7">
        <v>200</v>
      </c>
      <c r="D220" s="6"/>
      <c r="E220" s="5">
        <f>E221</f>
        <v>30</v>
      </c>
      <c r="F220" s="5">
        <f>F221</f>
        <v>30</v>
      </c>
    </row>
    <row r="221" spans="1:6" x14ac:dyDescent="0.25">
      <c r="A221" s="9" t="s">
        <v>39</v>
      </c>
      <c r="B221" s="3" t="s">
        <v>242</v>
      </c>
      <c r="C221" s="7">
        <v>200</v>
      </c>
      <c r="D221" s="6" t="s">
        <v>35</v>
      </c>
      <c r="E221" s="5">
        <f>SUM('[1]8'!G925)</f>
        <v>30</v>
      </c>
      <c r="F221" s="16">
        <f>SUM('[1]8'!H925)</f>
        <v>30</v>
      </c>
    </row>
    <row r="222" spans="1:6" ht="75" x14ac:dyDescent="0.25">
      <c r="A222" s="2" t="s">
        <v>387</v>
      </c>
      <c r="B222" s="6" t="s">
        <v>388</v>
      </c>
      <c r="C222" s="7"/>
      <c r="D222" s="6"/>
      <c r="E222" s="5">
        <f t="shared" ref="E222:F224" si="6">SUM(E223)</f>
        <v>15</v>
      </c>
      <c r="F222" s="5">
        <f t="shared" si="6"/>
        <v>15</v>
      </c>
    </row>
    <row r="223" spans="1:6" ht="60" x14ac:dyDescent="0.25">
      <c r="A223" s="1" t="s">
        <v>290</v>
      </c>
      <c r="B223" s="6" t="s">
        <v>389</v>
      </c>
      <c r="C223" s="7"/>
      <c r="D223" s="6"/>
      <c r="E223" s="5">
        <f t="shared" si="6"/>
        <v>15</v>
      </c>
      <c r="F223" s="5">
        <f t="shared" si="6"/>
        <v>15</v>
      </c>
    </row>
    <row r="224" spans="1:6" ht="30" x14ac:dyDescent="0.25">
      <c r="A224" s="2" t="s">
        <v>17</v>
      </c>
      <c r="B224" s="6" t="s">
        <v>389</v>
      </c>
      <c r="C224" s="7">
        <v>200</v>
      </c>
      <c r="D224" s="6"/>
      <c r="E224" s="5">
        <f t="shared" si="6"/>
        <v>15</v>
      </c>
      <c r="F224" s="5">
        <f t="shared" si="6"/>
        <v>15</v>
      </c>
    </row>
    <row r="225" spans="1:6" x14ac:dyDescent="0.25">
      <c r="A225" s="9" t="s">
        <v>39</v>
      </c>
      <c r="B225" s="6" t="s">
        <v>389</v>
      </c>
      <c r="C225" s="7">
        <v>200</v>
      </c>
      <c r="D225" s="6" t="s">
        <v>35</v>
      </c>
      <c r="E225" s="5">
        <f>SUM('[1]8'!G930)</f>
        <v>15</v>
      </c>
      <c r="F225" s="16">
        <f>SUM('[1]8'!H930)</f>
        <v>15</v>
      </c>
    </row>
    <row r="226" spans="1:6" ht="45" x14ac:dyDescent="0.25">
      <c r="A226" s="2" t="s">
        <v>243</v>
      </c>
      <c r="B226" s="3" t="s">
        <v>244</v>
      </c>
      <c r="C226" s="7"/>
      <c r="D226" s="6"/>
      <c r="E226" s="5">
        <f>SUM(E229)</f>
        <v>2</v>
      </c>
      <c r="F226" s="5">
        <f>SUM(F229)</f>
        <v>2</v>
      </c>
    </row>
    <row r="227" spans="1:6" x14ac:dyDescent="0.25">
      <c r="A227" s="2" t="s">
        <v>121</v>
      </c>
      <c r="B227" s="3" t="s">
        <v>245</v>
      </c>
      <c r="C227" s="7"/>
      <c r="D227" s="6"/>
      <c r="E227" s="5">
        <f>SUM(E229)</f>
        <v>2</v>
      </c>
      <c r="F227" s="5">
        <f>SUM(F229)</f>
        <v>2</v>
      </c>
    </row>
    <row r="228" spans="1:6" ht="45" x14ac:dyDescent="0.25">
      <c r="A228" s="34" t="s">
        <v>134</v>
      </c>
      <c r="B228" s="3" t="s">
        <v>246</v>
      </c>
      <c r="C228" s="7"/>
      <c r="D228" s="6"/>
      <c r="E228" s="5">
        <f>SUM(E229)</f>
        <v>2</v>
      </c>
      <c r="F228" s="5">
        <f>SUM(F229)</f>
        <v>2</v>
      </c>
    </row>
    <row r="229" spans="1:6" ht="30" x14ac:dyDescent="0.25">
      <c r="A229" s="2" t="s">
        <v>17</v>
      </c>
      <c r="B229" s="3" t="s">
        <v>246</v>
      </c>
      <c r="C229" s="7">
        <v>200</v>
      </c>
      <c r="D229" s="6"/>
      <c r="E229" s="5">
        <f>SUM(E230)</f>
        <v>2</v>
      </c>
      <c r="F229" s="5">
        <f>SUM(F230)</f>
        <v>2</v>
      </c>
    </row>
    <row r="230" spans="1:6" x14ac:dyDescent="0.25">
      <c r="A230" s="9" t="s">
        <v>39</v>
      </c>
      <c r="B230" s="3" t="s">
        <v>246</v>
      </c>
      <c r="C230" s="7">
        <v>200</v>
      </c>
      <c r="D230" s="6" t="s">
        <v>35</v>
      </c>
      <c r="E230" s="5">
        <f>SUM('[1]8'!G936)</f>
        <v>2</v>
      </c>
      <c r="F230" s="16">
        <f>SUM('[1]8'!H936)</f>
        <v>2</v>
      </c>
    </row>
    <row r="231" spans="1:6" ht="45" x14ac:dyDescent="0.25">
      <c r="A231" s="1" t="s">
        <v>247</v>
      </c>
      <c r="B231" s="3" t="s">
        <v>248</v>
      </c>
      <c r="C231" s="7"/>
      <c r="D231" s="6"/>
      <c r="E231" s="5">
        <f>SUM(E232+E250)</f>
        <v>106350.5</v>
      </c>
      <c r="F231" s="5">
        <f>SUM(F232+F250)</f>
        <v>2887.9</v>
      </c>
    </row>
    <row r="232" spans="1:6" ht="45" x14ac:dyDescent="0.25">
      <c r="A232" s="1" t="s">
        <v>249</v>
      </c>
      <c r="B232" s="3" t="s">
        <v>250</v>
      </c>
      <c r="C232" s="7"/>
      <c r="D232" s="6"/>
      <c r="E232" s="5">
        <f>E233+E240</f>
        <v>106190</v>
      </c>
      <c r="F232" s="5">
        <f>F233+F240</f>
        <v>1400</v>
      </c>
    </row>
    <row r="233" spans="1:6" x14ac:dyDescent="0.25">
      <c r="A233" s="35" t="s">
        <v>390</v>
      </c>
      <c r="B233" s="3" t="s">
        <v>251</v>
      </c>
      <c r="C233" s="7"/>
      <c r="D233" s="6"/>
      <c r="E233" s="5">
        <f>E234+E237</f>
        <v>1975</v>
      </c>
      <c r="F233" s="5">
        <f>F234+F237</f>
        <v>1400</v>
      </c>
    </row>
    <row r="234" spans="1:6" ht="45" x14ac:dyDescent="0.25">
      <c r="A234" s="1" t="s">
        <v>134</v>
      </c>
      <c r="B234" s="3" t="s">
        <v>252</v>
      </c>
      <c r="C234" s="7"/>
      <c r="D234" s="6"/>
      <c r="E234" s="5">
        <f>E235</f>
        <v>200</v>
      </c>
      <c r="F234" s="5">
        <f>F235</f>
        <v>200</v>
      </c>
    </row>
    <row r="235" spans="1:6" ht="30" x14ac:dyDescent="0.25">
      <c r="A235" s="2" t="s">
        <v>17</v>
      </c>
      <c r="B235" s="3" t="s">
        <v>252</v>
      </c>
      <c r="C235" s="7">
        <v>200</v>
      </c>
      <c r="D235" s="6"/>
      <c r="E235" s="5">
        <f>E236</f>
        <v>200</v>
      </c>
      <c r="F235" s="5">
        <f>F236</f>
        <v>200</v>
      </c>
    </row>
    <row r="236" spans="1:6" x14ac:dyDescent="0.25">
      <c r="A236" s="1" t="s">
        <v>40</v>
      </c>
      <c r="B236" s="3" t="s">
        <v>252</v>
      </c>
      <c r="C236" s="7">
        <v>200</v>
      </c>
      <c r="D236" s="6" t="s">
        <v>41</v>
      </c>
      <c r="E236" s="5">
        <f>SUM('[1]8'!G716)</f>
        <v>200</v>
      </c>
      <c r="F236" s="16">
        <f>SUM('[1]8'!H716)</f>
        <v>200</v>
      </c>
    </row>
    <row r="237" spans="1:6" ht="45" x14ac:dyDescent="0.25">
      <c r="A237" s="2" t="s">
        <v>391</v>
      </c>
      <c r="B237" s="49" t="s">
        <v>252</v>
      </c>
      <c r="C237" s="7"/>
      <c r="D237" s="6"/>
      <c r="E237" s="5">
        <f>SUM(E238)</f>
        <v>1775</v>
      </c>
      <c r="F237" s="5">
        <f>SUM(F238)</f>
        <v>1200</v>
      </c>
    </row>
    <row r="238" spans="1:6" ht="30" x14ac:dyDescent="0.25">
      <c r="A238" s="2" t="s">
        <v>17</v>
      </c>
      <c r="B238" s="49" t="s">
        <v>252</v>
      </c>
      <c r="C238" s="7">
        <v>200</v>
      </c>
      <c r="D238" s="6"/>
      <c r="E238" s="5">
        <f>SUM(E239)</f>
        <v>1775</v>
      </c>
      <c r="F238" s="5">
        <f>SUM(F239)</f>
        <v>1200</v>
      </c>
    </row>
    <row r="239" spans="1:6" x14ac:dyDescent="0.25">
      <c r="A239" s="9" t="s">
        <v>25</v>
      </c>
      <c r="B239" s="49" t="s">
        <v>252</v>
      </c>
      <c r="C239" s="7">
        <v>200</v>
      </c>
      <c r="D239" s="6" t="s">
        <v>26</v>
      </c>
      <c r="E239" s="5">
        <f>SUM('[1]8'!G837)</f>
        <v>1775</v>
      </c>
      <c r="F239" s="16">
        <f>SUM('[1]8'!H837)</f>
        <v>1200</v>
      </c>
    </row>
    <row r="240" spans="1:6" x14ac:dyDescent="0.25">
      <c r="A240" s="2" t="s">
        <v>392</v>
      </c>
      <c r="B240" s="6" t="s">
        <v>253</v>
      </c>
      <c r="C240" s="7"/>
      <c r="D240" s="6"/>
      <c r="E240" s="5">
        <f>SUM(E241+E244+E247)</f>
        <v>104215</v>
      </c>
      <c r="F240" s="5">
        <f>SUM(F241+F244)</f>
        <v>0</v>
      </c>
    </row>
    <row r="241" spans="1:6" ht="45" x14ac:dyDescent="0.25">
      <c r="A241" s="2" t="s">
        <v>425</v>
      </c>
      <c r="B241" s="6" t="s">
        <v>393</v>
      </c>
      <c r="C241" s="7"/>
      <c r="D241" s="6"/>
      <c r="E241" s="5">
        <f t="shared" ref="E241:F242" si="7">SUM(E242)</f>
        <v>7068.8</v>
      </c>
      <c r="F241" s="5">
        <f t="shared" si="7"/>
        <v>0</v>
      </c>
    </row>
    <row r="242" spans="1:6" x14ac:dyDescent="0.25">
      <c r="A242" s="3" t="s">
        <v>13</v>
      </c>
      <c r="B242" s="6" t="s">
        <v>393</v>
      </c>
      <c r="C242" s="7"/>
      <c r="D242" s="6"/>
      <c r="E242" s="5">
        <f t="shared" si="7"/>
        <v>7068.8</v>
      </c>
      <c r="F242" s="5">
        <f t="shared" si="7"/>
        <v>0</v>
      </c>
    </row>
    <row r="243" spans="1:6" x14ac:dyDescent="0.25">
      <c r="A243" s="9" t="s">
        <v>25</v>
      </c>
      <c r="B243" s="6" t="s">
        <v>393</v>
      </c>
      <c r="C243" s="7"/>
      <c r="D243" s="6"/>
      <c r="E243" s="5">
        <f>SUM('[1]8'!G842)</f>
        <v>7068.8</v>
      </c>
      <c r="F243" s="16">
        <f>SUM('[1]8'!H842)</f>
        <v>0</v>
      </c>
    </row>
    <row r="244" spans="1:6" ht="105" x14ac:dyDescent="0.25">
      <c r="A244" s="29" t="s">
        <v>376</v>
      </c>
      <c r="B244" s="6" t="s">
        <v>426</v>
      </c>
      <c r="C244" s="7"/>
      <c r="D244" s="6"/>
      <c r="E244" s="5">
        <f>SUM(E245)</f>
        <v>15000</v>
      </c>
      <c r="F244" s="16">
        <f>SUM(F245)</f>
        <v>0</v>
      </c>
    </row>
    <row r="245" spans="1:6" ht="30" x14ac:dyDescent="0.25">
      <c r="A245" s="2" t="s">
        <v>17</v>
      </c>
      <c r="B245" s="6" t="s">
        <v>426</v>
      </c>
      <c r="C245" s="7">
        <v>200</v>
      </c>
      <c r="D245" s="6"/>
      <c r="E245" s="5">
        <f>SUM(E246)</f>
        <v>15000</v>
      </c>
      <c r="F245" s="16">
        <f>SUM(F246)</f>
        <v>0</v>
      </c>
    </row>
    <row r="246" spans="1:6" x14ac:dyDescent="0.25">
      <c r="A246" s="9" t="s">
        <v>28</v>
      </c>
      <c r="B246" s="6" t="s">
        <v>426</v>
      </c>
      <c r="C246" s="7">
        <v>200</v>
      </c>
      <c r="D246" s="6" t="s">
        <v>29</v>
      </c>
      <c r="E246" s="5">
        <f>SUM('[1]8'!G846)</f>
        <v>15000</v>
      </c>
      <c r="F246" s="16">
        <f>SUM('[1]8'!H846)</f>
        <v>0</v>
      </c>
    </row>
    <row r="247" spans="1:6" ht="60" x14ac:dyDescent="0.25">
      <c r="A247" s="2" t="s">
        <v>427</v>
      </c>
      <c r="B247" s="6" t="s">
        <v>428</v>
      </c>
      <c r="C247" s="7"/>
      <c r="D247" s="6"/>
      <c r="E247" s="5">
        <f>SUM(E248)</f>
        <v>82146.2</v>
      </c>
      <c r="F247" s="16">
        <f>SUM(F248)</f>
        <v>0</v>
      </c>
    </row>
    <row r="248" spans="1:6" ht="30" x14ac:dyDescent="0.25">
      <c r="A248" s="2" t="s">
        <v>429</v>
      </c>
      <c r="B248" s="6" t="s">
        <v>428</v>
      </c>
      <c r="C248" s="7">
        <v>400</v>
      </c>
      <c r="D248" s="6"/>
      <c r="E248" s="5">
        <f>SUM(E249)</f>
        <v>82146.2</v>
      </c>
      <c r="F248" s="16">
        <f>SUM(F249)</f>
        <v>0</v>
      </c>
    </row>
    <row r="249" spans="1:6" x14ac:dyDescent="0.25">
      <c r="A249" s="2" t="s">
        <v>430</v>
      </c>
      <c r="B249" s="6" t="s">
        <v>428</v>
      </c>
      <c r="C249" s="7">
        <v>400</v>
      </c>
      <c r="D249" s="6" t="s">
        <v>431</v>
      </c>
      <c r="E249" s="5">
        <f>SUM('[1]8'!G982)</f>
        <v>82146.2</v>
      </c>
      <c r="F249" s="16">
        <f>SUM('[1]8'!H982)</f>
        <v>0</v>
      </c>
    </row>
    <row r="250" spans="1:6" ht="45" x14ac:dyDescent="0.25">
      <c r="A250" s="2" t="s">
        <v>394</v>
      </c>
      <c r="B250" s="49" t="s">
        <v>395</v>
      </c>
      <c r="C250" s="7"/>
      <c r="D250" s="6"/>
      <c r="E250" s="5">
        <f>SUM(E251)</f>
        <v>160.5</v>
      </c>
      <c r="F250" s="5">
        <f>SUM(F251)</f>
        <v>1487.9</v>
      </c>
    </row>
    <row r="251" spans="1:6" x14ac:dyDescent="0.25">
      <c r="A251" s="2" t="s">
        <v>390</v>
      </c>
      <c r="B251" s="49" t="s">
        <v>396</v>
      </c>
      <c r="C251" s="7"/>
      <c r="D251" s="6"/>
      <c r="E251" s="5">
        <f>E252</f>
        <v>160.5</v>
      </c>
      <c r="F251" s="5">
        <f>F252</f>
        <v>1487.9</v>
      </c>
    </row>
    <row r="252" spans="1:6" ht="30" x14ac:dyDescent="0.25">
      <c r="A252" s="9" t="s">
        <v>31</v>
      </c>
      <c r="B252" s="49" t="s">
        <v>397</v>
      </c>
      <c r="C252" s="7">
        <v>600</v>
      </c>
      <c r="D252" s="6"/>
      <c r="E252" s="5">
        <f>SUM(E253)</f>
        <v>160.5</v>
      </c>
      <c r="F252" s="5">
        <f>SUM(F253)</f>
        <v>1487.9</v>
      </c>
    </row>
    <row r="253" spans="1:6" x14ac:dyDescent="0.25">
      <c r="A253" s="9" t="s">
        <v>28</v>
      </c>
      <c r="B253" s="49" t="s">
        <v>397</v>
      </c>
      <c r="C253" s="7">
        <v>600</v>
      </c>
      <c r="D253" s="6" t="s">
        <v>29</v>
      </c>
      <c r="E253" s="5">
        <f>SUM('[1]8'!G297)</f>
        <v>160.5</v>
      </c>
      <c r="F253" s="16">
        <f>SUM('[1]8'!H297)</f>
        <v>1487.9</v>
      </c>
    </row>
    <row r="254" spans="1:6" ht="60" x14ac:dyDescent="0.25">
      <c r="A254" s="1" t="s">
        <v>254</v>
      </c>
      <c r="B254" s="3" t="s">
        <v>255</v>
      </c>
      <c r="C254" s="7"/>
      <c r="D254" s="6"/>
      <c r="E254" s="5">
        <f>E257</f>
        <v>50</v>
      </c>
      <c r="F254" s="5">
        <f>F257</f>
        <v>50</v>
      </c>
    </row>
    <row r="255" spans="1:6" ht="60" x14ac:dyDescent="0.25">
      <c r="A255" s="1" t="s">
        <v>42</v>
      </c>
      <c r="B255" s="3" t="s">
        <v>256</v>
      </c>
      <c r="C255" s="7"/>
      <c r="D255" s="6"/>
      <c r="E255" s="5">
        <f>SUM(E257)</f>
        <v>50</v>
      </c>
      <c r="F255" s="5">
        <f>SUM(F257)</f>
        <v>50</v>
      </c>
    </row>
    <row r="256" spans="1:6" ht="45" x14ac:dyDescent="0.25">
      <c r="A256" s="1" t="s">
        <v>134</v>
      </c>
      <c r="B256" s="3" t="s">
        <v>257</v>
      </c>
      <c r="C256" s="7"/>
      <c r="D256" s="6"/>
      <c r="E256" s="5">
        <f>SUM(E257)</f>
        <v>50</v>
      </c>
      <c r="F256" s="5">
        <f>SUM(F257)</f>
        <v>50</v>
      </c>
    </row>
    <row r="257" spans="1:6" ht="30" x14ac:dyDescent="0.25">
      <c r="A257" s="2" t="s">
        <v>17</v>
      </c>
      <c r="B257" s="3" t="s">
        <v>257</v>
      </c>
      <c r="C257" s="7">
        <v>200</v>
      </c>
      <c r="D257" s="6"/>
      <c r="E257" s="5">
        <f>E258</f>
        <v>50</v>
      </c>
      <c r="F257" s="5">
        <f>F258</f>
        <v>50</v>
      </c>
    </row>
    <row r="258" spans="1:6" x14ac:dyDescent="0.25">
      <c r="A258" s="1" t="s">
        <v>43</v>
      </c>
      <c r="B258" s="3" t="s">
        <v>257</v>
      </c>
      <c r="C258" s="7">
        <v>200</v>
      </c>
      <c r="D258" s="6" t="s">
        <v>44</v>
      </c>
      <c r="E258" s="5">
        <f>SUM('[1]8'!G813)</f>
        <v>50</v>
      </c>
      <c r="F258" s="16">
        <f>SUM('[1]8'!H813)</f>
        <v>50</v>
      </c>
    </row>
    <row r="259" spans="1:6" ht="45" x14ac:dyDescent="0.25">
      <c r="A259" s="9" t="s">
        <v>258</v>
      </c>
      <c r="B259" s="3" t="s">
        <v>259</v>
      </c>
      <c r="C259" s="7"/>
      <c r="D259" s="6"/>
      <c r="E259" s="5">
        <f>SUM(E261)</f>
        <v>50</v>
      </c>
      <c r="F259" s="5">
        <f>SUM(F261)</f>
        <v>50</v>
      </c>
    </row>
    <row r="260" spans="1:6" ht="75" x14ac:dyDescent="0.25">
      <c r="A260" s="1" t="s">
        <v>260</v>
      </c>
      <c r="B260" s="3" t="s">
        <v>261</v>
      </c>
      <c r="C260" s="7"/>
      <c r="D260" s="6"/>
      <c r="E260" s="5">
        <f>SUM(E261)</f>
        <v>50</v>
      </c>
      <c r="F260" s="5">
        <f>SUM(F261)</f>
        <v>50</v>
      </c>
    </row>
    <row r="261" spans="1:6" ht="45" x14ac:dyDescent="0.25">
      <c r="A261" s="1" t="s">
        <v>134</v>
      </c>
      <c r="B261" s="3" t="s">
        <v>262</v>
      </c>
      <c r="C261" s="7"/>
      <c r="D261" s="6"/>
      <c r="E261" s="5">
        <f>SUM(E262)</f>
        <v>50</v>
      </c>
      <c r="F261" s="5">
        <f>SUM(F262)</f>
        <v>50</v>
      </c>
    </row>
    <row r="262" spans="1:6" ht="30" x14ac:dyDescent="0.25">
      <c r="A262" s="2" t="s">
        <v>17</v>
      </c>
      <c r="B262" s="3" t="s">
        <v>262</v>
      </c>
      <c r="C262" s="7">
        <v>200</v>
      </c>
      <c r="D262" s="6"/>
      <c r="E262" s="5">
        <f>E263</f>
        <v>50</v>
      </c>
      <c r="F262" s="5">
        <f>F263</f>
        <v>50</v>
      </c>
    </row>
    <row r="263" spans="1:6" x14ac:dyDescent="0.25">
      <c r="A263" s="1" t="s">
        <v>37</v>
      </c>
      <c r="B263" s="3" t="s">
        <v>262</v>
      </c>
      <c r="C263" s="7">
        <v>200</v>
      </c>
      <c r="D263" s="6" t="s">
        <v>38</v>
      </c>
      <c r="E263" s="5">
        <f>SUM('[1]8'!G463)</f>
        <v>50</v>
      </c>
      <c r="F263" s="16">
        <f>SUM('[1]8'!H463)</f>
        <v>50</v>
      </c>
    </row>
    <row r="264" spans="1:6" ht="45" x14ac:dyDescent="0.25">
      <c r="A264" s="9" t="s">
        <v>263</v>
      </c>
      <c r="B264" s="3" t="s">
        <v>264</v>
      </c>
      <c r="C264" s="7"/>
      <c r="D264" s="6"/>
      <c r="E264" s="5">
        <f>E271+E266</f>
        <v>4932</v>
      </c>
      <c r="F264" s="5">
        <f>F271+F266</f>
        <v>4932</v>
      </c>
    </row>
    <row r="265" spans="1:6" ht="60" x14ac:dyDescent="0.25">
      <c r="A265" s="9" t="s">
        <v>265</v>
      </c>
      <c r="B265" s="3" t="s">
        <v>266</v>
      </c>
      <c r="C265" s="7"/>
      <c r="D265" s="6"/>
      <c r="E265" s="5">
        <f>E271+E266</f>
        <v>4932</v>
      </c>
      <c r="F265" s="5">
        <f>F271+F266</f>
        <v>4932</v>
      </c>
    </row>
    <row r="266" spans="1:6" ht="45" x14ac:dyDescent="0.25">
      <c r="A266" s="1" t="s">
        <v>134</v>
      </c>
      <c r="B266" s="3" t="s">
        <v>267</v>
      </c>
      <c r="C266" s="7"/>
      <c r="D266" s="6"/>
      <c r="E266" s="5">
        <f>SUM(E267)</f>
        <v>271.8</v>
      </c>
      <c r="F266" s="5">
        <f>SUM(F267)</f>
        <v>271.8</v>
      </c>
    </row>
    <row r="267" spans="1:6" ht="30" x14ac:dyDescent="0.25">
      <c r="A267" s="2" t="s">
        <v>17</v>
      </c>
      <c r="B267" s="3" t="s">
        <v>267</v>
      </c>
      <c r="C267" s="7">
        <v>200</v>
      </c>
      <c r="D267" s="6"/>
      <c r="E267" s="5">
        <f>SUM(E268+E270+E269)</f>
        <v>271.8</v>
      </c>
      <c r="F267" s="5">
        <f>SUM(F268+F270+F269)</f>
        <v>271.8</v>
      </c>
    </row>
    <row r="268" spans="1:6" ht="45" x14ac:dyDescent="0.25">
      <c r="A268" s="1" t="s">
        <v>45</v>
      </c>
      <c r="B268" s="3" t="s">
        <v>267</v>
      </c>
      <c r="C268" s="7">
        <v>200</v>
      </c>
      <c r="D268" s="6" t="s">
        <v>46</v>
      </c>
      <c r="E268" s="5">
        <f>SUM('[1]8'!G774)</f>
        <v>235.8</v>
      </c>
      <c r="F268" s="16">
        <f>SUM('[1]8'!H774)</f>
        <v>235.8</v>
      </c>
    </row>
    <row r="269" spans="1:6" ht="30" x14ac:dyDescent="0.25">
      <c r="A269" s="2" t="s">
        <v>6</v>
      </c>
      <c r="B269" s="3" t="s">
        <v>267</v>
      </c>
      <c r="C269" s="7">
        <v>200</v>
      </c>
      <c r="D269" s="6" t="s">
        <v>7</v>
      </c>
      <c r="E269" s="5">
        <f>SUM('[1]8'!G882)</f>
        <v>10</v>
      </c>
      <c r="F269" s="16">
        <f>SUM('[1]8'!H882)</f>
        <v>10</v>
      </c>
    </row>
    <row r="270" spans="1:6" x14ac:dyDescent="0.25">
      <c r="A270" s="34" t="s">
        <v>37</v>
      </c>
      <c r="B270" s="3" t="s">
        <v>267</v>
      </c>
      <c r="C270" s="7">
        <v>200</v>
      </c>
      <c r="D270" s="6" t="s">
        <v>38</v>
      </c>
      <c r="E270" s="5">
        <f>SUM('[1]8'!G469)</f>
        <v>26</v>
      </c>
      <c r="F270" s="16">
        <f>SUM('[1]8'!H469)</f>
        <v>26</v>
      </c>
    </row>
    <row r="271" spans="1:6" ht="30" x14ac:dyDescent="0.25">
      <c r="A271" s="2" t="s">
        <v>158</v>
      </c>
      <c r="B271" s="3" t="s">
        <v>268</v>
      </c>
      <c r="C271" s="7"/>
      <c r="D271" s="6"/>
      <c r="E271" s="5">
        <f>E272+E274</f>
        <v>4660.2</v>
      </c>
      <c r="F271" s="5">
        <f>F272+F274</f>
        <v>4660.2</v>
      </c>
    </row>
    <row r="272" spans="1:6" ht="45" x14ac:dyDescent="0.25">
      <c r="A272" s="9" t="s">
        <v>47</v>
      </c>
      <c r="B272" s="3" t="s">
        <v>268</v>
      </c>
      <c r="C272" s="7">
        <v>100</v>
      </c>
      <c r="D272" s="6"/>
      <c r="E272" s="5">
        <f>SUM(E273)</f>
        <v>4066</v>
      </c>
      <c r="F272" s="5">
        <f>SUM(F273)</f>
        <v>4066</v>
      </c>
    </row>
    <row r="273" spans="1:6" ht="45" x14ac:dyDescent="0.25">
      <c r="A273" s="1" t="s">
        <v>45</v>
      </c>
      <c r="B273" s="3" t="s">
        <v>268</v>
      </c>
      <c r="C273" s="7">
        <v>100</v>
      </c>
      <c r="D273" s="6" t="s">
        <v>46</v>
      </c>
      <c r="E273" s="5">
        <f>SUM('[1]8'!G778)</f>
        <v>4066</v>
      </c>
      <c r="F273" s="16">
        <f>SUM('[1]8'!H778)</f>
        <v>4066</v>
      </c>
    </row>
    <row r="274" spans="1:6" ht="30" x14ac:dyDescent="0.25">
      <c r="A274" s="2" t="s">
        <v>17</v>
      </c>
      <c r="B274" s="3" t="s">
        <v>268</v>
      </c>
      <c r="C274" s="7">
        <v>200</v>
      </c>
      <c r="D274" s="6"/>
      <c r="E274" s="5">
        <f>E275+E276</f>
        <v>594.20000000000005</v>
      </c>
      <c r="F274" s="5">
        <f>F275+F276</f>
        <v>594.20000000000005</v>
      </c>
    </row>
    <row r="275" spans="1:6" ht="45" x14ac:dyDescent="0.25">
      <c r="A275" s="1" t="s">
        <v>45</v>
      </c>
      <c r="B275" s="3" t="s">
        <v>268</v>
      </c>
      <c r="C275" s="7">
        <v>200</v>
      </c>
      <c r="D275" s="6" t="s">
        <v>46</v>
      </c>
      <c r="E275" s="5">
        <f>SUM('[1]8'!G783)</f>
        <v>584.20000000000005</v>
      </c>
      <c r="F275" s="16">
        <f>SUM('[1]8'!H783)</f>
        <v>584.20000000000005</v>
      </c>
    </row>
    <row r="276" spans="1:6" ht="30" x14ac:dyDescent="0.25">
      <c r="A276" s="1" t="s">
        <v>6</v>
      </c>
      <c r="B276" s="3" t="s">
        <v>268</v>
      </c>
      <c r="C276" s="7">
        <v>200</v>
      </c>
      <c r="D276" s="6" t="s">
        <v>7</v>
      </c>
      <c r="E276" s="5">
        <f>SUM('[1]8'!G886)</f>
        <v>10</v>
      </c>
      <c r="F276" s="16">
        <f>SUM('[1]8'!H886)</f>
        <v>10</v>
      </c>
    </row>
    <row r="277" spans="1:6" ht="45" x14ac:dyDescent="0.25">
      <c r="A277" s="34" t="s">
        <v>269</v>
      </c>
      <c r="B277" s="3" t="s">
        <v>270</v>
      </c>
      <c r="C277" s="7"/>
      <c r="D277" s="6"/>
      <c r="E277" s="5">
        <f>SUM(E280)</f>
        <v>10</v>
      </c>
      <c r="F277" s="5">
        <f>SUM(F280)</f>
        <v>10</v>
      </c>
    </row>
    <row r="278" spans="1:6" ht="45" x14ac:dyDescent="0.25">
      <c r="A278" s="34" t="s">
        <v>271</v>
      </c>
      <c r="B278" s="3" t="s">
        <v>272</v>
      </c>
      <c r="C278" s="7"/>
      <c r="D278" s="6"/>
      <c r="E278" s="5">
        <f t="shared" ref="E278:F280" si="8">SUM(E279)</f>
        <v>10</v>
      </c>
      <c r="F278" s="5">
        <f t="shared" si="8"/>
        <v>10</v>
      </c>
    </row>
    <row r="279" spans="1:6" ht="45" x14ac:dyDescent="0.25">
      <c r="A279" s="1" t="s">
        <v>134</v>
      </c>
      <c r="B279" s="3" t="s">
        <v>273</v>
      </c>
      <c r="C279" s="7"/>
      <c r="D279" s="6"/>
      <c r="E279" s="5">
        <f t="shared" si="8"/>
        <v>10</v>
      </c>
      <c r="F279" s="5">
        <f t="shared" si="8"/>
        <v>10</v>
      </c>
    </row>
    <row r="280" spans="1:6" ht="30" x14ac:dyDescent="0.25">
      <c r="A280" s="2" t="s">
        <v>17</v>
      </c>
      <c r="B280" s="3" t="s">
        <v>273</v>
      </c>
      <c r="C280" s="7">
        <v>200</v>
      </c>
      <c r="D280" s="6"/>
      <c r="E280" s="5">
        <f t="shared" si="8"/>
        <v>10</v>
      </c>
      <c r="F280" s="5">
        <f t="shared" si="8"/>
        <v>10</v>
      </c>
    </row>
    <row r="281" spans="1:6" ht="30" x14ac:dyDescent="0.25">
      <c r="A281" s="1" t="s">
        <v>6</v>
      </c>
      <c r="B281" s="3" t="s">
        <v>273</v>
      </c>
      <c r="C281" s="7">
        <v>200</v>
      </c>
      <c r="D281" s="6" t="s">
        <v>7</v>
      </c>
      <c r="E281" s="5">
        <f>SUM('[1]8'!G80+'[1]8'!G363+'[1]8'!G870)</f>
        <v>10</v>
      </c>
      <c r="F281" s="16">
        <f>SUM('[1]8'!H870+'[1]8'!H363+'[1]8'!H80)</f>
        <v>10</v>
      </c>
    </row>
    <row r="282" spans="1:6" ht="45" x14ac:dyDescent="0.25">
      <c r="A282" s="9" t="s">
        <v>274</v>
      </c>
      <c r="B282" s="3" t="s">
        <v>275</v>
      </c>
      <c r="C282" s="7"/>
      <c r="D282" s="6"/>
      <c r="E282" s="5">
        <f>E285</f>
        <v>19</v>
      </c>
      <c r="F282" s="5">
        <f>F285</f>
        <v>19</v>
      </c>
    </row>
    <row r="283" spans="1:6" ht="60" x14ac:dyDescent="0.25">
      <c r="A283" s="9" t="s">
        <v>48</v>
      </c>
      <c r="B283" s="3" t="s">
        <v>276</v>
      </c>
      <c r="C283" s="7"/>
      <c r="D283" s="6"/>
      <c r="E283" s="5">
        <f>SUM(E285)</f>
        <v>19</v>
      </c>
      <c r="F283" s="5">
        <f>SUM(F285)</f>
        <v>19</v>
      </c>
    </row>
    <row r="284" spans="1:6" ht="45" x14ac:dyDescent="0.25">
      <c r="A284" s="1" t="s">
        <v>134</v>
      </c>
      <c r="B284" s="3" t="s">
        <v>277</v>
      </c>
      <c r="C284" s="7"/>
      <c r="D284" s="6"/>
      <c r="E284" s="5">
        <f>SUM(E285)</f>
        <v>19</v>
      </c>
      <c r="F284" s="5">
        <f>SUM(F285)</f>
        <v>19</v>
      </c>
    </row>
    <row r="285" spans="1:6" ht="30" x14ac:dyDescent="0.25">
      <c r="A285" s="2" t="s">
        <v>17</v>
      </c>
      <c r="B285" s="3" t="s">
        <v>277</v>
      </c>
      <c r="C285" s="7">
        <v>200</v>
      </c>
      <c r="D285" s="6"/>
      <c r="E285" s="5">
        <f>E286</f>
        <v>19</v>
      </c>
      <c r="F285" s="5">
        <f>F286</f>
        <v>19</v>
      </c>
    </row>
    <row r="286" spans="1:6" ht="30" x14ac:dyDescent="0.25">
      <c r="A286" s="1" t="s">
        <v>49</v>
      </c>
      <c r="B286" s="3" t="s">
        <v>277</v>
      </c>
      <c r="C286" s="7">
        <v>200</v>
      </c>
      <c r="D286" s="6" t="s">
        <v>50</v>
      </c>
      <c r="E286" s="5">
        <f>SUM('[1]8'!G792)</f>
        <v>19</v>
      </c>
      <c r="F286" s="16">
        <f>SUM('[1]8'!H792)</f>
        <v>19</v>
      </c>
    </row>
    <row r="287" spans="1:6" ht="60" x14ac:dyDescent="0.25">
      <c r="A287" s="9" t="s">
        <v>278</v>
      </c>
      <c r="B287" s="3" t="s">
        <v>279</v>
      </c>
      <c r="C287" s="7"/>
      <c r="D287" s="6"/>
      <c r="E287" s="5">
        <f>E290</f>
        <v>18.399999999999999</v>
      </c>
      <c r="F287" s="5">
        <f>F290</f>
        <v>18.399999999999999</v>
      </c>
    </row>
    <row r="288" spans="1:6" ht="75" x14ac:dyDescent="0.25">
      <c r="A288" s="9" t="s">
        <v>398</v>
      </c>
      <c r="B288" s="3" t="s">
        <v>280</v>
      </c>
      <c r="C288" s="7"/>
      <c r="D288" s="6"/>
      <c r="E288" s="5">
        <f>SUM(E290)</f>
        <v>18.399999999999999</v>
      </c>
      <c r="F288" s="5">
        <f>SUM(F290)</f>
        <v>18.399999999999999</v>
      </c>
    </row>
    <row r="289" spans="1:6" ht="45" x14ac:dyDescent="0.25">
      <c r="A289" s="1" t="s">
        <v>134</v>
      </c>
      <c r="B289" s="3" t="s">
        <v>281</v>
      </c>
      <c r="C289" s="7"/>
      <c r="D289" s="6"/>
      <c r="E289" s="5">
        <f>SUM(E290)</f>
        <v>18.399999999999999</v>
      </c>
      <c r="F289" s="5">
        <f>SUM(F290)</f>
        <v>18.399999999999999</v>
      </c>
    </row>
    <row r="290" spans="1:6" ht="30" x14ac:dyDescent="0.25">
      <c r="A290" s="2" t="s">
        <v>17</v>
      </c>
      <c r="B290" s="3" t="s">
        <v>281</v>
      </c>
      <c r="C290" s="7">
        <v>200</v>
      </c>
      <c r="D290" s="6"/>
      <c r="E290" s="5">
        <f>E291</f>
        <v>18.399999999999999</v>
      </c>
      <c r="F290" s="5">
        <f>F291</f>
        <v>18.399999999999999</v>
      </c>
    </row>
    <row r="291" spans="1:6" ht="30" x14ac:dyDescent="0.25">
      <c r="A291" s="1" t="s">
        <v>49</v>
      </c>
      <c r="B291" s="3" t="s">
        <v>281</v>
      </c>
      <c r="C291" s="7">
        <v>200</v>
      </c>
      <c r="D291" s="6" t="s">
        <v>50</v>
      </c>
      <c r="E291" s="5">
        <f>SUM('[1]8'!G798)</f>
        <v>18.399999999999999</v>
      </c>
      <c r="F291" s="16">
        <f>SUM('[1]8'!H798)</f>
        <v>18.399999999999999</v>
      </c>
    </row>
    <row r="292" spans="1:6" ht="45" x14ac:dyDescent="0.25">
      <c r="A292" s="1" t="s">
        <v>282</v>
      </c>
      <c r="B292" s="3" t="s">
        <v>283</v>
      </c>
      <c r="C292" s="7"/>
      <c r="D292" s="6"/>
      <c r="E292" s="5">
        <f>SUM(E293)</f>
        <v>500.8</v>
      </c>
      <c r="F292" s="5">
        <f>SUM(F293)</f>
        <v>500.8</v>
      </c>
    </row>
    <row r="293" spans="1:6" ht="75" x14ac:dyDescent="0.25">
      <c r="A293" s="1" t="s">
        <v>399</v>
      </c>
      <c r="B293" s="3" t="s">
        <v>284</v>
      </c>
      <c r="C293" s="7"/>
      <c r="D293" s="6"/>
      <c r="E293" s="5">
        <f>E294</f>
        <v>500.8</v>
      </c>
      <c r="F293" s="5">
        <f>F294</f>
        <v>500.8</v>
      </c>
    </row>
    <row r="294" spans="1:6" ht="45" x14ac:dyDescent="0.25">
      <c r="A294" s="1" t="s">
        <v>134</v>
      </c>
      <c r="B294" s="3" t="s">
        <v>285</v>
      </c>
      <c r="C294" s="7"/>
      <c r="D294" s="6"/>
      <c r="E294" s="5">
        <f>E295+E297+E299+E301+E303+E305+E307</f>
        <v>500.8</v>
      </c>
      <c r="F294" s="5">
        <f>F295+F297+F299+F301+F303+F305+F307</f>
        <v>500.8</v>
      </c>
    </row>
    <row r="295" spans="1:6" ht="30" x14ac:dyDescent="0.25">
      <c r="A295" s="2" t="s">
        <v>17</v>
      </c>
      <c r="B295" s="3" t="s">
        <v>285</v>
      </c>
      <c r="C295" s="7">
        <v>200</v>
      </c>
      <c r="D295" s="6"/>
      <c r="E295" s="5">
        <f>E296</f>
        <v>202.5</v>
      </c>
      <c r="F295" s="5">
        <f>F296</f>
        <v>202.5</v>
      </c>
    </row>
    <row r="296" spans="1:6" x14ac:dyDescent="0.25">
      <c r="A296" s="1" t="s">
        <v>40</v>
      </c>
      <c r="B296" s="3" t="s">
        <v>285</v>
      </c>
      <c r="C296" s="7">
        <v>200</v>
      </c>
      <c r="D296" s="6" t="s">
        <v>41</v>
      </c>
      <c r="E296" s="5">
        <f>SUM('[1]8'!G722+'[1]8'!G545+'[1]8'!G1049)</f>
        <v>202.5</v>
      </c>
      <c r="F296" s="16">
        <f>SUM('[1]8'!H545+'[1]8'!H722+'[1]8'!H1049)</f>
        <v>202.5</v>
      </c>
    </row>
    <row r="297" spans="1:6" ht="30" x14ac:dyDescent="0.25">
      <c r="A297" s="2" t="s">
        <v>17</v>
      </c>
      <c r="B297" s="3" t="s">
        <v>285</v>
      </c>
      <c r="C297" s="7">
        <v>200</v>
      </c>
      <c r="D297" s="6"/>
      <c r="E297" s="5">
        <f>E298</f>
        <v>95.5</v>
      </c>
      <c r="F297" s="16">
        <f>SUM(F298)</f>
        <v>95.5</v>
      </c>
    </row>
    <row r="298" spans="1:6" ht="30" x14ac:dyDescent="0.25">
      <c r="A298" s="1" t="s">
        <v>6</v>
      </c>
      <c r="B298" s="3" t="s">
        <v>285</v>
      </c>
      <c r="C298" s="7">
        <v>200</v>
      </c>
      <c r="D298" s="6" t="s">
        <v>7</v>
      </c>
      <c r="E298" s="5">
        <f>SUM('[1]8'!G876+'[1]8'!G369+'[1]8'!G86)</f>
        <v>95.5</v>
      </c>
      <c r="F298" s="16">
        <f>SUM('[1]8'!H86+'[1]8'!H369+'[1]8'!H876)</f>
        <v>95.5</v>
      </c>
    </row>
    <row r="299" spans="1:6" ht="30" x14ac:dyDescent="0.25">
      <c r="A299" s="2" t="s">
        <v>5</v>
      </c>
      <c r="B299" s="3" t="s">
        <v>285</v>
      </c>
      <c r="C299" s="7">
        <v>600</v>
      </c>
      <c r="D299" s="6"/>
      <c r="E299" s="5">
        <f>SUM(E300)</f>
        <v>44.8</v>
      </c>
      <c r="F299" s="16">
        <f>SUM(F300)</f>
        <v>44.8</v>
      </c>
    </row>
    <row r="300" spans="1:6" ht="30" x14ac:dyDescent="0.25">
      <c r="A300" s="1" t="s">
        <v>6</v>
      </c>
      <c r="B300" s="3" t="s">
        <v>285</v>
      </c>
      <c r="C300" s="7">
        <v>600</v>
      </c>
      <c r="D300" s="6" t="s">
        <v>7</v>
      </c>
      <c r="E300" s="5">
        <f>SUM('[1]8'!G372+'[1]8'!G89)</f>
        <v>44.8</v>
      </c>
      <c r="F300" s="16">
        <f>SUM('[1]8'!H89+'[1]8'!H372)</f>
        <v>44.8</v>
      </c>
    </row>
    <row r="301" spans="1:6" ht="30" x14ac:dyDescent="0.25">
      <c r="A301" s="2" t="s">
        <v>17</v>
      </c>
      <c r="B301" s="3" t="s">
        <v>285</v>
      </c>
      <c r="C301" s="7">
        <v>200</v>
      </c>
      <c r="D301" s="6"/>
      <c r="E301" s="5">
        <f>E302</f>
        <v>63</v>
      </c>
      <c r="F301" s="16">
        <f>SUM(F302)</f>
        <v>63</v>
      </c>
    </row>
    <row r="302" spans="1:6" x14ac:dyDescent="0.25">
      <c r="A302" s="1" t="s">
        <v>37</v>
      </c>
      <c r="B302" s="3" t="s">
        <v>285</v>
      </c>
      <c r="C302" s="7">
        <v>200</v>
      </c>
      <c r="D302" s="6" t="s">
        <v>38</v>
      </c>
      <c r="E302" s="5">
        <f>SUM('[1]8'!G475+'[1]8'!G96)</f>
        <v>63</v>
      </c>
      <c r="F302" s="16">
        <f>SUM('[1]8'!H96+'[1]8'!H475)</f>
        <v>63</v>
      </c>
    </row>
    <row r="303" spans="1:6" ht="30" x14ac:dyDescent="0.25">
      <c r="A303" s="2" t="s">
        <v>5</v>
      </c>
      <c r="B303" s="3" t="s">
        <v>285</v>
      </c>
      <c r="C303" s="7">
        <v>600</v>
      </c>
      <c r="D303" s="6"/>
      <c r="E303" s="5">
        <f>SUM(E304)</f>
        <v>40</v>
      </c>
      <c r="F303" s="16">
        <f>SUM(F304)</f>
        <v>40</v>
      </c>
    </row>
    <row r="304" spans="1:6" x14ac:dyDescent="0.25">
      <c r="A304" s="1" t="s">
        <v>37</v>
      </c>
      <c r="B304" s="3" t="s">
        <v>285</v>
      </c>
      <c r="C304" s="7">
        <v>600</v>
      </c>
      <c r="D304" s="6" t="s">
        <v>38</v>
      </c>
      <c r="E304" s="5">
        <f>SUM('[1]8'!G478)</f>
        <v>40</v>
      </c>
      <c r="F304" s="16">
        <f>SUM('[1]8'!H478)</f>
        <v>40</v>
      </c>
    </row>
    <row r="305" spans="1:6" ht="30" x14ac:dyDescent="0.25">
      <c r="A305" s="2" t="s">
        <v>17</v>
      </c>
      <c r="B305" s="3" t="s">
        <v>285</v>
      </c>
      <c r="C305" s="7">
        <v>200</v>
      </c>
      <c r="D305" s="6"/>
      <c r="E305" s="5">
        <f>E306</f>
        <v>25</v>
      </c>
      <c r="F305" s="16">
        <f>SUM(F306)</f>
        <v>25</v>
      </c>
    </row>
    <row r="306" spans="1:6" x14ac:dyDescent="0.25">
      <c r="A306" s="1" t="s">
        <v>51</v>
      </c>
      <c r="B306" s="3" t="s">
        <v>285</v>
      </c>
      <c r="C306" s="7">
        <v>200</v>
      </c>
      <c r="D306" s="6" t="s">
        <v>19</v>
      </c>
      <c r="E306" s="5">
        <f>SUM('[1]8'!G181)</f>
        <v>25</v>
      </c>
      <c r="F306" s="16">
        <f>SUM('[1]8'!H181)</f>
        <v>25</v>
      </c>
    </row>
    <row r="307" spans="1:6" ht="30" x14ac:dyDescent="0.25">
      <c r="A307" s="2" t="s">
        <v>5</v>
      </c>
      <c r="B307" s="3" t="s">
        <v>285</v>
      </c>
      <c r="C307" s="7">
        <v>600</v>
      </c>
      <c r="D307" s="6"/>
      <c r="E307" s="5">
        <f>E308</f>
        <v>30</v>
      </c>
      <c r="F307" s="16">
        <f>SUM(F308)</f>
        <v>30</v>
      </c>
    </row>
    <row r="308" spans="1:6" x14ac:dyDescent="0.25">
      <c r="A308" s="1" t="s">
        <v>51</v>
      </c>
      <c r="B308" s="3" t="s">
        <v>285</v>
      </c>
      <c r="C308" s="7">
        <v>600</v>
      </c>
      <c r="D308" s="6" t="s">
        <v>19</v>
      </c>
      <c r="E308" s="5">
        <f>SUM('[1]8'!G184)</f>
        <v>30</v>
      </c>
      <c r="F308" s="16">
        <f>SUM('[1]8'!H184)</f>
        <v>30</v>
      </c>
    </row>
    <row r="309" spans="1:6" ht="45" x14ac:dyDescent="0.25">
      <c r="A309" s="1" t="s">
        <v>286</v>
      </c>
      <c r="B309" s="3" t="s">
        <v>287</v>
      </c>
      <c r="C309" s="7"/>
      <c r="D309" s="6"/>
      <c r="E309" s="5">
        <f>SUM(E310)</f>
        <v>1708.1</v>
      </c>
      <c r="F309" s="5">
        <f>SUM(F310)</f>
        <v>691.2</v>
      </c>
    </row>
    <row r="310" spans="1:6" ht="75" x14ac:dyDescent="0.25">
      <c r="A310" s="1" t="s">
        <v>288</v>
      </c>
      <c r="B310" s="3" t="s">
        <v>289</v>
      </c>
      <c r="C310" s="7"/>
      <c r="D310" s="6"/>
      <c r="E310" s="5">
        <f>SUM(E311+E314)</f>
        <v>1708.1</v>
      </c>
      <c r="F310" s="5">
        <f>SUM(F311+F314)</f>
        <v>691.2</v>
      </c>
    </row>
    <row r="311" spans="1:6" ht="60" x14ac:dyDescent="0.25">
      <c r="A311" s="1" t="s">
        <v>290</v>
      </c>
      <c r="B311" s="3" t="s">
        <v>291</v>
      </c>
      <c r="C311" s="7"/>
      <c r="D311" s="6"/>
      <c r="E311" s="5">
        <f>SUM(E312)</f>
        <v>691.2</v>
      </c>
      <c r="F311" s="5">
        <f>SUM(F312)</f>
        <v>691.2</v>
      </c>
    </row>
    <row r="312" spans="1:6" ht="30" x14ac:dyDescent="0.25">
      <c r="A312" s="2" t="s">
        <v>17</v>
      </c>
      <c r="B312" s="3" t="s">
        <v>291</v>
      </c>
      <c r="C312" s="7">
        <v>200</v>
      </c>
      <c r="D312" s="6"/>
      <c r="E312" s="5">
        <f>SUM(E313)</f>
        <v>691.2</v>
      </c>
      <c r="F312" s="5">
        <f>SUM(F313)</f>
        <v>691.2</v>
      </c>
    </row>
    <row r="313" spans="1:6" ht="30" x14ac:dyDescent="0.25">
      <c r="A313" s="1" t="s">
        <v>52</v>
      </c>
      <c r="B313" s="3" t="s">
        <v>291</v>
      </c>
      <c r="C313" s="7">
        <v>200</v>
      </c>
      <c r="D313" s="6" t="s">
        <v>53</v>
      </c>
      <c r="E313" s="5">
        <f>SUM('[1]8'!G821)</f>
        <v>691.2</v>
      </c>
      <c r="F313" s="16">
        <f>SUM('[1]8'!H821)</f>
        <v>691.2</v>
      </c>
    </row>
    <row r="314" spans="1:6" ht="90" x14ac:dyDescent="0.25">
      <c r="A314" s="2" t="s">
        <v>400</v>
      </c>
      <c r="B314" s="3" t="s">
        <v>401</v>
      </c>
      <c r="C314" s="7"/>
      <c r="D314" s="6"/>
      <c r="E314" s="5">
        <f>SUM(E315)</f>
        <v>1016.9</v>
      </c>
      <c r="F314" s="5">
        <f>SUM(F315)</f>
        <v>0</v>
      </c>
    </row>
    <row r="315" spans="1:6" x14ac:dyDescent="0.25">
      <c r="A315" s="2" t="s">
        <v>65</v>
      </c>
      <c r="B315" s="3" t="s">
        <v>401</v>
      </c>
      <c r="C315" s="7">
        <v>500</v>
      </c>
      <c r="D315" s="6"/>
      <c r="E315" s="5">
        <f>SUM(E316)</f>
        <v>1016.9</v>
      </c>
      <c r="F315" s="5">
        <f>SUM(F316)</f>
        <v>0</v>
      </c>
    </row>
    <row r="316" spans="1:6" x14ac:dyDescent="0.25">
      <c r="A316" s="2" t="s">
        <v>402</v>
      </c>
      <c r="B316" s="3" t="s">
        <v>401</v>
      </c>
      <c r="C316" s="7">
        <v>500</v>
      </c>
      <c r="D316" s="6" t="s">
        <v>403</v>
      </c>
      <c r="E316" s="5">
        <f>SUM('[1]8'!G600)</f>
        <v>1016.9</v>
      </c>
      <c r="F316" s="16">
        <f>SUM('[1]8'!H600)</f>
        <v>0</v>
      </c>
    </row>
    <row r="317" spans="1:6" ht="60" x14ac:dyDescent="0.25">
      <c r="A317" s="9" t="s">
        <v>292</v>
      </c>
      <c r="B317" s="3" t="s">
        <v>293</v>
      </c>
      <c r="C317" s="7"/>
      <c r="D317" s="6"/>
      <c r="E317" s="5">
        <f>E318+E328</f>
        <v>355</v>
      </c>
      <c r="F317" s="5">
        <f>F318+F328</f>
        <v>355</v>
      </c>
    </row>
    <row r="318" spans="1:6" ht="45" x14ac:dyDescent="0.25">
      <c r="A318" s="9" t="s">
        <v>294</v>
      </c>
      <c r="B318" s="3" t="s">
        <v>295</v>
      </c>
      <c r="C318" s="7"/>
      <c r="D318" s="6"/>
      <c r="E318" s="5">
        <f>SUM(E319)</f>
        <v>350</v>
      </c>
      <c r="F318" s="5">
        <f>SUM(F319)</f>
        <v>350</v>
      </c>
    </row>
    <row r="319" spans="1:6" ht="60" x14ac:dyDescent="0.25">
      <c r="A319" s="9" t="s">
        <v>122</v>
      </c>
      <c r="B319" s="3" t="s">
        <v>296</v>
      </c>
      <c r="C319" s="7"/>
      <c r="D319" s="6"/>
      <c r="E319" s="5">
        <f>SUM(E327+E324+E320+E322)</f>
        <v>350</v>
      </c>
      <c r="F319" s="5">
        <f>SUM(F327+F324+F320+F322)</f>
        <v>350</v>
      </c>
    </row>
    <row r="320" spans="1:6" ht="30" x14ac:dyDescent="0.25">
      <c r="A320" s="2" t="s">
        <v>17</v>
      </c>
      <c r="B320" s="6" t="s">
        <v>297</v>
      </c>
      <c r="C320" s="7">
        <v>200</v>
      </c>
      <c r="D320" s="6"/>
      <c r="E320" s="5">
        <f>SUM(E321)</f>
        <v>100</v>
      </c>
      <c r="F320" s="16">
        <f>SUM(F321)</f>
        <v>100</v>
      </c>
    </row>
    <row r="321" spans="1:6" ht="30" x14ac:dyDescent="0.25">
      <c r="A321" s="1" t="s">
        <v>6</v>
      </c>
      <c r="B321" s="6" t="s">
        <v>297</v>
      </c>
      <c r="C321" s="7">
        <v>200</v>
      </c>
      <c r="D321" s="6" t="s">
        <v>7</v>
      </c>
      <c r="E321" s="5">
        <f>SUM('[1]8'!G379)</f>
        <v>100</v>
      </c>
      <c r="F321" s="16">
        <f>SUM('[1]8'!H379)</f>
        <v>100</v>
      </c>
    </row>
    <row r="322" spans="1:6" ht="30" x14ac:dyDescent="0.25">
      <c r="A322" s="2" t="s">
        <v>5</v>
      </c>
      <c r="B322" s="6" t="s">
        <v>297</v>
      </c>
      <c r="C322" s="7">
        <v>600</v>
      </c>
      <c r="D322" s="6"/>
      <c r="E322" s="5">
        <f>SUM(E323)</f>
        <v>100</v>
      </c>
      <c r="F322" s="16">
        <f>SUM(F323)</f>
        <v>100</v>
      </c>
    </row>
    <row r="323" spans="1:6" ht="30" x14ac:dyDescent="0.25">
      <c r="A323" s="1" t="s">
        <v>6</v>
      </c>
      <c r="B323" s="6" t="s">
        <v>297</v>
      </c>
      <c r="C323" s="7">
        <v>600</v>
      </c>
      <c r="D323" s="6" t="s">
        <v>7</v>
      </c>
      <c r="E323" s="5">
        <f>SUM('[1]8'!G382)</f>
        <v>100</v>
      </c>
      <c r="F323" s="16">
        <f>SUM('[1]8'!H382)</f>
        <v>100</v>
      </c>
    </row>
    <row r="324" spans="1:6" ht="30" x14ac:dyDescent="0.25">
      <c r="A324" s="2" t="s">
        <v>17</v>
      </c>
      <c r="B324" s="6" t="s">
        <v>297</v>
      </c>
      <c r="C324" s="7">
        <v>200</v>
      </c>
      <c r="D324" s="6"/>
      <c r="E324" s="5">
        <f>SUM(E325)</f>
        <v>50</v>
      </c>
      <c r="F324" s="16">
        <f>SUM(F325)</f>
        <v>50</v>
      </c>
    </row>
    <row r="325" spans="1:6" x14ac:dyDescent="0.25">
      <c r="A325" s="1" t="s">
        <v>37</v>
      </c>
      <c r="B325" s="6" t="s">
        <v>297</v>
      </c>
      <c r="C325" s="7">
        <v>200</v>
      </c>
      <c r="D325" s="6" t="s">
        <v>38</v>
      </c>
      <c r="E325" s="5">
        <f>SUM('[1]8'!G485)</f>
        <v>50</v>
      </c>
      <c r="F325" s="16">
        <f>SUM('[1]8'!H485)</f>
        <v>50</v>
      </c>
    </row>
    <row r="326" spans="1:6" ht="30" x14ac:dyDescent="0.25">
      <c r="A326" s="2" t="s">
        <v>5</v>
      </c>
      <c r="B326" s="3" t="s">
        <v>297</v>
      </c>
      <c r="C326" s="7">
        <v>600</v>
      </c>
      <c r="D326" s="6"/>
      <c r="E326" s="5">
        <f>SUM(E327)</f>
        <v>100</v>
      </c>
      <c r="F326" s="16">
        <f>SUM(F327)</f>
        <v>100</v>
      </c>
    </row>
    <row r="327" spans="1:6" x14ac:dyDescent="0.25">
      <c r="A327" s="1" t="s">
        <v>37</v>
      </c>
      <c r="B327" s="3" t="s">
        <v>297</v>
      </c>
      <c r="C327" s="7">
        <v>600</v>
      </c>
      <c r="D327" s="6" t="s">
        <v>38</v>
      </c>
      <c r="E327" s="5">
        <f>SUM('[1]8'!G488)</f>
        <v>100</v>
      </c>
      <c r="F327" s="16">
        <f>SUM('[1]8'!H488)</f>
        <v>100</v>
      </c>
    </row>
    <row r="328" spans="1:6" ht="60" x14ac:dyDescent="0.25">
      <c r="A328" s="1" t="s">
        <v>404</v>
      </c>
      <c r="B328" s="6" t="s">
        <v>405</v>
      </c>
      <c r="C328" s="7"/>
      <c r="D328" s="6"/>
      <c r="E328" s="5">
        <f t="shared" ref="E328:F331" si="9">SUM(E329)</f>
        <v>5</v>
      </c>
      <c r="F328" s="5">
        <f t="shared" si="9"/>
        <v>5</v>
      </c>
    </row>
    <row r="329" spans="1:6" ht="45" x14ac:dyDescent="0.25">
      <c r="A329" s="2" t="s">
        <v>406</v>
      </c>
      <c r="B329" s="6" t="s">
        <v>407</v>
      </c>
      <c r="C329" s="7"/>
      <c r="D329" s="6"/>
      <c r="E329" s="5">
        <f t="shared" si="9"/>
        <v>5</v>
      </c>
      <c r="F329" s="5">
        <f t="shared" si="9"/>
        <v>5</v>
      </c>
    </row>
    <row r="330" spans="1:6" ht="45" x14ac:dyDescent="0.25">
      <c r="A330" s="2" t="s">
        <v>391</v>
      </c>
      <c r="B330" s="6" t="s">
        <v>408</v>
      </c>
      <c r="C330" s="7"/>
      <c r="D330" s="6"/>
      <c r="E330" s="5">
        <f t="shared" si="9"/>
        <v>5</v>
      </c>
      <c r="F330" s="5">
        <f t="shared" si="9"/>
        <v>5</v>
      </c>
    </row>
    <row r="331" spans="1:6" ht="30" x14ac:dyDescent="0.25">
      <c r="A331" s="2" t="s">
        <v>17</v>
      </c>
      <c r="B331" s="6" t="s">
        <v>408</v>
      </c>
      <c r="C331" s="7">
        <v>200</v>
      </c>
      <c r="D331" s="6"/>
      <c r="E331" s="5">
        <f t="shared" si="9"/>
        <v>5</v>
      </c>
      <c r="F331" s="16">
        <f t="shared" si="9"/>
        <v>5</v>
      </c>
    </row>
    <row r="332" spans="1:6" x14ac:dyDescent="0.25">
      <c r="A332" s="1"/>
      <c r="B332" s="6" t="s">
        <v>408</v>
      </c>
      <c r="C332" s="7">
        <v>200</v>
      </c>
      <c r="D332" s="6" t="s">
        <v>7</v>
      </c>
      <c r="E332" s="5">
        <f>SUM('[1]8'!G893)</f>
        <v>5</v>
      </c>
      <c r="F332" s="16">
        <f>SUM('[1]8'!H893)</f>
        <v>5</v>
      </c>
    </row>
    <row r="333" spans="1:6" ht="45" x14ac:dyDescent="0.25">
      <c r="A333" s="1" t="s">
        <v>298</v>
      </c>
      <c r="B333" s="3" t="s">
        <v>299</v>
      </c>
      <c r="C333" s="7"/>
      <c r="D333" s="6"/>
      <c r="E333" s="5">
        <f>E336</f>
        <v>40.4</v>
      </c>
      <c r="F333" s="5">
        <f>F336</f>
        <v>40.4</v>
      </c>
    </row>
    <row r="334" spans="1:6" ht="75" x14ac:dyDescent="0.25">
      <c r="A334" s="1" t="s">
        <v>300</v>
      </c>
      <c r="B334" s="3" t="s">
        <v>301</v>
      </c>
      <c r="C334" s="7"/>
      <c r="D334" s="6"/>
      <c r="E334" s="5">
        <f>SUM(E335)</f>
        <v>40.4</v>
      </c>
      <c r="F334" s="5">
        <f>SUM(F335)</f>
        <v>40.4</v>
      </c>
    </row>
    <row r="335" spans="1:6" ht="45" x14ac:dyDescent="0.25">
      <c r="A335" s="1" t="s">
        <v>134</v>
      </c>
      <c r="B335" s="3" t="s">
        <v>302</v>
      </c>
      <c r="C335" s="7"/>
      <c r="D335" s="6"/>
      <c r="E335" s="5">
        <f>SUM(E336)</f>
        <v>40.4</v>
      </c>
      <c r="F335" s="5">
        <f>SUM(F336)</f>
        <v>40.4</v>
      </c>
    </row>
    <row r="336" spans="1:6" ht="30" x14ac:dyDescent="0.25">
      <c r="A336" s="2" t="s">
        <v>17</v>
      </c>
      <c r="B336" s="3" t="s">
        <v>302</v>
      </c>
      <c r="C336" s="7">
        <v>200</v>
      </c>
      <c r="D336" s="6"/>
      <c r="E336" s="5">
        <f>E337</f>
        <v>40.4</v>
      </c>
      <c r="F336" s="5">
        <f>F337</f>
        <v>40.4</v>
      </c>
    </row>
    <row r="337" spans="1:6" x14ac:dyDescent="0.25">
      <c r="A337" s="1" t="s">
        <v>51</v>
      </c>
      <c r="B337" s="3" t="s">
        <v>302</v>
      </c>
      <c r="C337" s="7">
        <v>200</v>
      </c>
      <c r="D337" s="6" t="s">
        <v>19</v>
      </c>
      <c r="E337" s="5">
        <f>SUM('[1]8'!G190)</f>
        <v>40.4</v>
      </c>
      <c r="F337" s="16">
        <f>SUM('[1]8'!H190)</f>
        <v>40.4</v>
      </c>
    </row>
    <row r="338" spans="1:6" ht="60" x14ac:dyDescent="0.25">
      <c r="A338" s="9" t="s">
        <v>303</v>
      </c>
      <c r="B338" s="3" t="s">
        <v>304</v>
      </c>
      <c r="C338" s="7"/>
      <c r="D338" s="6"/>
      <c r="E338" s="5">
        <f>E339</f>
        <v>60.4</v>
      </c>
      <c r="F338" s="5">
        <f>F339</f>
        <v>60.4</v>
      </c>
    </row>
    <row r="339" spans="1:6" ht="90" x14ac:dyDescent="0.25">
      <c r="A339" s="9" t="s">
        <v>305</v>
      </c>
      <c r="B339" s="3" t="s">
        <v>306</v>
      </c>
      <c r="C339" s="7"/>
      <c r="D339" s="6"/>
      <c r="E339" s="5">
        <f>SUM(E340)</f>
        <v>60.4</v>
      </c>
      <c r="F339" s="5">
        <f>SUM(F340)</f>
        <v>60.4</v>
      </c>
    </row>
    <row r="340" spans="1:6" ht="45" x14ac:dyDescent="0.25">
      <c r="A340" s="1" t="s">
        <v>134</v>
      </c>
      <c r="B340" s="3" t="s">
        <v>307</v>
      </c>
      <c r="C340" s="7"/>
      <c r="D340" s="6"/>
      <c r="E340" s="5">
        <f>SUM(E341)</f>
        <v>60.4</v>
      </c>
      <c r="F340" s="5">
        <f>SUM(F341)</f>
        <v>60.4</v>
      </c>
    </row>
    <row r="341" spans="1:6" ht="30" x14ac:dyDescent="0.25">
      <c r="A341" s="2" t="s">
        <v>17</v>
      </c>
      <c r="B341" s="3" t="s">
        <v>307</v>
      </c>
      <c r="C341" s="7">
        <v>200</v>
      </c>
      <c r="D341" s="6"/>
      <c r="E341" s="5">
        <f>E342</f>
        <v>60.4</v>
      </c>
      <c r="F341" s="5">
        <f>F342</f>
        <v>60.4</v>
      </c>
    </row>
    <row r="342" spans="1:6" x14ac:dyDescent="0.25">
      <c r="A342" s="1" t="s">
        <v>40</v>
      </c>
      <c r="B342" s="3" t="s">
        <v>307</v>
      </c>
      <c r="C342" s="7">
        <v>200</v>
      </c>
      <c r="D342" s="6" t="s">
        <v>41</v>
      </c>
      <c r="E342" s="5">
        <f>SUM('[1]8'!G729)</f>
        <v>60.4</v>
      </c>
      <c r="F342" s="16">
        <f>SUM('[1]8'!H729)</f>
        <v>60.4</v>
      </c>
    </row>
    <row r="343" spans="1:6" ht="45" x14ac:dyDescent="0.25">
      <c r="A343" s="1" t="s">
        <v>308</v>
      </c>
      <c r="B343" s="3" t="s">
        <v>309</v>
      </c>
      <c r="C343" s="7"/>
      <c r="D343" s="6"/>
      <c r="E343" s="5">
        <f>E344+E349</f>
        <v>230.6</v>
      </c>
      <c r="F343" s="5">
        <f>F344+F349</f>
        <v>230.6</v>
      </c>
    </row>
    <row r="344" spans="1:6" ht="45" x14ac:dyDescent="0.25">
      <c r="A344" s="1" t="s">
        <v>310</v>
      </c>
      <c r="B344" s="3" t="s">
        <v>311</v>
      </c>
      <c r="C344" s="7"/>
      <c r="D344" s="6"/>
      <c r="E344" s="5">
        <f>E345</f>
        <v>200.6</v>
      </c>
      <c r="F344" s="5">
        <f>F345</f>
        <v>200.6</v>
      </c>
    </row>
    <row r="345" spans="1:6" ht="60" x14ac:dyDescent="0.25">
      <c r="A345" s="1" t="s">
        <v>123</v>
      </c>
      <c r="B345" s="3" t="s">
        <v>312</v>
      </c>
      <c r="C345" s="7"/>
      <c r="D345" s="6"/>
      <c r="E345" s="5">
        <f>E346</f>
        <v>200.6</v>
      </c>
      <c r="F345" s="5">
        <f>F346</f>
        <v>200.6</v>
      </c>
    </row>
    <row r="346" spans="1:6" ht="45" x14ac:dyDescent="0.25">
      <c r="A346" s="1" t="s">
        <v>134</v>
      </c>
      <c r="B346" s="3" t="s">
        <v>313</v>
      </c>
      <c r="C346" s="7"/>
      <c r="D346" s="6"/>
      <c r="E346" s="5">
        <f>SUM(E347)</f>
        <v>200.6</v>
      </c>
      <c r="F346" s="5">
        <f>SUM(F347)</f>
        <v>200.6</v>
      </c>
    </row>
    <row r="347" spans="1:6" ht="30" x14ac:dyDescent="0.25">
      <c r="A347" s="2" t="s">
        <v>17</v>
      </c>
      <c r="B347" s="3" t="s">
        <v>313</v>
      </c>
      <c r="C347" s="7">
        <v>200</v>
      </c>
      <c r="D347" s="6"/>
      <c r="E347" s="5">
        <f t="shared" ref="E347:F347" si="10">E348</f>
        <v>200.6</v>
      </c>
      <c r="F347" s="5">
        <f t="shared" si="10"/>
        <v>200.6</v>
      </c>
    </row>
    <row r="348" spans="1:6" x14ac:dyDescent="0.25">
      <c r="A348" s="1" t="s">
        <v>54</v>
      </c>
      <c r="B348" s="3" t="s">
        <v>313</v>
      </c>
      <c r="C348" s="7">
        <v>200</v>
      </c>
      <c r="D348" s="6" t="s">
        <v>55</v>
      </c>
      <c r="E348" s="5">
        <f>SUM('[1]8'!G967)</f>
        <v>200.6</v>
      </c>
      <c r="F348" s="16">
        <f>SUM('[1]8'!H967)</f>
        <v>200.6</v>
      </c>
    </row>
    <row r="349" spans="1:6" ht="45" x14ac:dyDescent="0.25">
      <c r="A349" s="1" t="s">
        <v>409</v>
      </c>
      <c r="B349" s="3" t="s">
        <v>410</v>
      </c>
      <c r="C349" s="7"/>
      <c r="D349" s="6"/>
      <c r="E349" s="5">
        <f>E350</f>
        <v>30</v>
      </c>
      <c r="F349" s="5">
        <f>F350</f>
        <v>30</v>
      </c>
    </row>
    <row r="350" spans="1:6" ht="60" x14ac:dyDescent="0.25">
      <c r="A350" s="2" t="s">
        <v>411</v>
      </c>
      <c r="B350" s="3" t="s">
        <v>412</v>
      </c>
      <c r="C350" s="7"/>
      <c r="D350" s="6"/>
      <c r="E350" s="5">
        <f t="shared" ref="E350:F352" si="11">SUM(E351)</f>
        <v>30</v>
      </c>
      <c r="F350" s="5">
        <f t="shared" si="11"/>
        <v>30</v>
      </c>
    </row>
    <row r="351" spans="1:6" ht="45" x14ac:dyDescent="0.25">
      <c r="A351" s="2" t="s">
        <v>413</v>
      </c>
      <c r="B351" s="3" t="s">
        <v>414</v>
      </c>
      <c r="C351" s="7"/>
      <c r="D351" s="6"/>
      <c r="E351" s="5">
        <f t="shared" si="11"/>
        <v>30</v>
      </c>
      <c r="F351" s="5">
        <f t="shared" si="11"/>
        <v>30</v>
      </c>
    </row>
    <row r="352" spans="1:6" ht="30" x14ac:dyDescent="0.25">
      <c r="A352" s="2" t="s">
        <v>17</v>
      </c>
      <c r="B352" s="3" t="s">
        <v>414</v>
      </c>
      <c r="C352" s="7">
        <v>200</v>
      </c>
      <c r="D352" s="6"/>
      <c r="E352" s="5">
        <f t="shared" si="11"/>
        <v>30</v>
      </c>
      <c r="F352" s="5">
        <f t="shared" si="11"/>
        <v>30</v>
      </c>
    </row>
    <row r="353" spans="1:6" x14ac:dyDescent="0.25">
      <c r="A353" s="1" t="s">
        <v>54</v>
      </c>
      <c r="B353" s="3" t="s">
        <v>414</v>
      </c>
      <c r="C353" s="7">
        <v>200</v>
      </c>
      <c r="D353" s="6" t="s">
        <v>55</v>
      </c>
      <c r="E353" s="5">
        <f>SUM('[1]8'!G973)</f>
        <v>30</v>
      </c>
      <c r="F353" s="16">
        <f>SUM('[1]8'!H973)</f>
        <v>30</v>
      </c>
    </row>
    <row r="354" spans="1:6" ht="45" x14ac:dyDescent="0.25">
      <c r="A354" s="1" t="s">
        <v>314</v>
      </c>
      <c r="B354" s="3" t="s">
        <v>315</v>
      </c>
      <c r="C354" s="7"/>
      <c r="D354" s="6"/>
      <c r="E354" s="5">
        <f>E355+E377+E385</f>
        <v>107972.29999999999</v>
      </c>
      <c r="F354" s="5">
        <f>F355+F377+F385</f>
        <v>121587.19999999998</v>
      </c>
    </row>
    <row r="355" spans="1:6" ht="45" x14ac:dyDescent="0.25">
      <c r="A355" s="1" t="s">
        <v>316</v>
      </c>
      <c r="B355" s="3" t="s">
        <v>317</v>
      </c>
      <c r="C355" s="7"/>
      <c r="D355" s="6"/>
      <c r="E355" s="5">
        <f>SUM(E356)</f>
        <v>49488.1</v>
      </c>
      <c r="F355" s="5">
        <f>SUM(F356)</f>
        <v>61867.19999999999</v>
      </c>
    </row>
    <row r="356" spans="1:6" ht="75" x14ac:dyDescent="0.25">
      <c r="A356" s="1" t="s">
        <v>318</v>
      </c>
      <c r="B356" s="3" t="s">
        <v>319</v>
      </c>
      <c r="C356" s="7"/>
      <c r="D356" s="6"/>
      <c r="E356" s="5">
        <f>E357+E360+E365+E368+E371+E374</f>
        <v>49488.1</v>
      </c>
      <c r="F356" s="5">
        <f>F357+F360+F365+F368+F371+F374</f>
        <v>61867.19999999999</v>
      </c>
    </row>
    <row r="357" spans="1:6" ht="30" x14ac:dyDescent="0.25">
      <c r="A357" s="1" t="s">
        <v>415</v>
      </c>
      <c r="B357" s="3" t="s">
        <v>320</v>
      </c>
      <c r="C357" s="7"/>
      <c r="D357" s="6"/>
      <c r="E357" s="5">
        <f>SUM(E359)</f>
        <v>3408.7</v>
      </c>
      <c r="F357" s="5">
        <f>SUM(F359)</f>
        <v>3408.7</v>
      </c>
    </row>
    <row r="358" spans="1:6" ht="75" x14ac:dyDescent="0.25">
      <c r="A358" s="1" t="s">
        <v>10</v>
      </c>
      <c r="B358" s="3" t="s">
        <v>320</v>
      </c>
      <c r="C358" s="7">
        <v>100</v>
      </c>
      <c r="D358" s="6"/>
      <c r="E358" s="5">
        <f>SUM(E359)</f>
        <v>3408.7</v>
      </c>
      <c r="F358" s="5">
        <f>SUM(F359)</f>
        <v>3408.7</v>
      </c>
    </row>
    <row r="359" spans="1:6" ht="45" x14ac:dyDescent="0.25">
      <c r="A359" s="1" t="s">
        <v>56</v>
      </c>
      <c r="B359" s="3" t="s">
        <v>320</v>
      </c>
      <c r="C359" s="7">
        <v>100</v>
      </c>
      <c r="D359" s="6" t="s">
        <v>57</v>
      </c>
      <c r="E359" s="5">
        <f>SUM('[1]8'!G605)</f>
        <v>3408.7</v>
      </c>
      <c r="F359" s="16">
        <f>SUM('[1]8'!H605)</f>
        <v>3408.7</v>
      </c>
    </row>
    <row r="360" spans="1:6" ht="30" x14ac:dyDescent="0.25">
      <c r="A360" s="1" t="s">
        <v>124</v>
      </c>
      <c r="B360" s="3" t="s">
        <v>321</v>
      </c>
      <c r="C360" s="7"/>
      <c r="D360" s="6"/>
      <c r="E360" s="5">
        <f>SUM(E361)</f>
        <v>30280.799999999999</v>
      </c>
      <c r="F360" s="5">
        <f>SUM(F361)</f>
        <v>42659.199999999997</v>
      </c>
    </row>
    <row r="361" spans="1:6" ht="75" x14ac:dyDescent="0.25">
      <c r="A361" s="1" t="s">
        <v>10</v>
      </c>
      <c r="B361" s="3" t="s">
        <v>321</v>
      </c>
      <c r="C361" s="7">
        <v>100</v>
      </c>
      <c r="D361" s="6"/>
      <c r="E361" s="5">
        <f>E362+E363+E364</f>
        <v>30280.799999999999</v>
      </c>
      <c r="F361" s="5">
        <f>F362+F363+F364</f>
        <v>42659.199999999997</v>
      </c>
    </row>
    <row r="362" spans="1:6" ht="30" x14ac:dyDescent="0.25">
      <c r="A362" s="1" t="s">
        <v>58</v>
      </c>
      <c r="B362" s="3" t="s">
        <v>321</v>
      </c>
      <c r="C362" s="7">
        <v>100</v>
      </c>
      <c r="D362" s="6" t="s">
        <v>59</v>
      </c>
      <c r="E362" s="5">
        <f>SUM('[1]8'!G614)</f>
        <v>17144.8</v>
      </c>
      <c r="F362" s="16">
        <f>SUM('[1]8'!H614)</f>
        <v>29523.199999999997</v>
      </c>
    </row>
    <row r="363" spans="1:6" ht="45" x14ac:dyDescent="0.25">
      <c r="A363" s="1" t="s">
        <v>60</v>
      </c>
      <c r="B363" s="3" t="s">
        <v>321</v>
      </c>
      <c r="C363" s="7">
        <v>100</v>
      </c>
      <c r="D363" s="6" t="s">
        <v>61</v>
      </c>
      <c r="E363" s="5">
        <f>SUM('[1]8'!G515)</f>
        <v>9230</v>
      </c>
      <c r="F363" s="16">
        <f>SUM('[1]8'!H515)</f>
        <v>9230</v>
      </c>
    </row>
    <row r="364" spans="1:6" x14ac:dyDescent="0.25">
      <c r="A364" s="1" t="s">
        <v>40</v>
      </c>
      <c r="B364" s="3" t="s">
        <v>321</v>
      </c>
      <c r="C364" s="7">
        <v>100</v>
      </c>
      <c r="D364" s="6" t="s">
        <v>41</v>
      </c>
      <c r="E364" s="5">
        <f>SUM('[1]8'!G703)</f>
        <v>3906</v>
      </c>
      <c r="F364" s="16">
        <f>SUM('[1]8'!H703)</f>
        <v>3906</v>
      </c>
    </row>
    <row r="365" spans="1:6" ht="30" x14ac:dyDescent="0.25">
      <c r="A365" s="1" t="s">
        <v>125</v>
      </c>
      <c r="B365" s="47" t="s">
        <v>322</v>
      </c>
      <c r="C365" s="7"/>
      <c r="D365" s="6"/>
      <c r="E365" s="5">
        <f>SUM(E366)</f>
        <v>2665.1</v>
      </c>
      <c r="F365" s="5">
        <f>SUM(F366)</f>
        <v>2665.1</v>
      </c>
    </row>
    <row r="366" spans="1:6" ht="75" x14ac:dyDescent="0.25">
      <c r="A366" s="1" t="s">
        <v>10</v>
      </c>
      <c r="B366" s="47" t="s">
        <v>322</v>
      </c>
      <c r="C366" s="7">
        <v>100</v>
      </c>
      <c r="D366" s="6"/>
      <c r="E366" s="5">
        <f>E367</f>
        <v>2665.1</v>
      </c>
      <c r="F366" s="5">
        <f>F367</f>
        <v>2665.1</v>
      </c>
    </row>
    <row r="367" spans="1:6" ht="45" x14ac:dyDescent="0.25">
      <c r="A367" s="1" t="s">
        <v>60</v>
      </c>
      <c r="B367" s="47" t="s">
        <v>322</v>
      </c>
      <c r="C367" s="7">
        <v>100</v>
      </c>
      <c r="D367" s="6" t="s">
        <v>61</v>
      </c>
      <c r="E367" s="5">
        <f>SUM('[1]8'!G1029)</f>
        <v>2665.1</v>
      </c>
      <c r="F367" s="16">
        <f>SUM('[1]8'!H1029)</f>
        <v>2665.1</v>
      </c>
    </row>
    <row r="368" spans="1:6" ht="30" x14ac:dyDescent="0.25">
      <c r="A368" s="1" t="s">
        <v>158</v>
      </c>
      <c r="B368" s="47" t="s">
        <v>323</v>
      </c>
      <c r="C368" s="7"/>
      <c r="D368" s="6"/>
      <c r="E368" s="5">
        <f>SUM(E369+E370)</f>
        <v>10861.6</v>
      </c>
      <c r="F368" s="5">
        <f>SUM(F369+F370)</f>
        <v>10861.6</v>
      </c>
    </row>
    <row r="369" spans="1:6" x14ac:dyDescent="0.25">
      <c r="A369" s="1" t="s">
        <v>40</v>
      </c>
      <c r="B369" s="47" t="s">
        <v>323</v>
      </c>
      <c r="C369" s="7">
        <v>100</v>
      </c>
      <c r="D369" s="6" t="s">
        <v>41</v>
      </c>
      <c r="E369" s="5">
        <f>SUM('[1]8'!G553)</f>
        <v>9417</v>
      </c>
      <c r="F369" s="16">
        <f>SUM('[1]8'!H553)</f>
        <v>9417</v>
      </c>
    </row>
    <row r="370" spans="1:6" x14ac:dyDescent="0.25">
      <c r="A370" s="12" t="s">
        <v>62</v>
      </c>
      <c r="B370" s="47" t="s">
        <v>323</v>
      </c>
      <c r="C370" s="7">
        <v>100</v>
      </c>
      <c r="D370" s="6" t="s">
        <v>63</v>
      </c>
      <c r="E370" s="5">
        <f>SUM('[1]8'!G994)</f>
        <v>1444.6</v>
      </c>
      <c r="F370" s="16">
        <f>SUM('[1]8'!H994)</f>
        <v>1444.6</v>
      </c>
    </row>
    <row r="371" spans="1:6" ht="60" x14ac:dyDescent="0.25">
      <c r="A371" s="2" t="s">
        <v>290</v>
      </c>
      <c r="B371" s="3" t="s">
        <v>324</v>
      </c>
      <c r="C371" s="7"/>
      <c r="D371" s="6"/>
      <c r="E371" s="5">
        <f>E372</f>
        <v>2251</v>
      </c>
      <c r="F371" s="5">
        <f>F372</f>
        <v>2251</v>
      </c>
    </row>
    <row r="372" spans="1:6" ht="30" x14ac:dyDescent="0.25">
      <c r="A372" s="2" t="s">
        <v>17</v>
      </c>
      <c r="B372" s="3" t="s">
        <v>324</v>
      </c>
      <c r="C372" s="7">
        <v>200</v>
      </c>
      <c r="D372" s="6"/>
      <c r="E372" s="5">
        <f>E373</f>
        <v>2251</v>
      </c>
      <c r="F372" s="5">
        <f>F373</f>
        <v>2251</v>
      </c>
    </row>
    <row r="373" spans="1:6" x14ac:dyDescent="0.25">
      <c r="A373" s="1" t="s">
        <v>40</v>
      </c>
      <c r="B373" s="3" t="s">
        <v>324</v>
      </c>
      <c r="C373" s="7">
        <v>200</v>
      </c>
      <c r="D373" s="6" t="s">
        <v>41</v>
      </c>
      <c r="E373" s="5">
        <f>SUM('[1]8'!G736+'[1]8'!G558)</f>
        <v>2251</v>
      </c>
      <c r="F373" s="16">
        <f>SUM('[1]8'!H558+'[1]8'!H736)</f>
        <v>2251</v>
      </c>
    </row>
    <row r="374" spans="1:6" ht="105" x14ac:dyDescent="0.25">
      <c r="A374" s="2" t="s">
        <v>416</v>
      </c>
      <c r="B374" s="3" t="s">
        <v>417</v>
      </c>
      <c r="C374" s="7"/>
      <c r="D374" s="6"/>
      <c r="E374" s="5">
        <f>SUM(E375)</f>
        <v>20.9</v>
      </c>
      <c r="F374" s="5">
        <f>SUM(F375)</f>
        <v>21.6</v>
      </c>
    </row>
    <row r="375" spans="1:6" ht="45" x14ac:dyDescent="0.25">
      <c r="A375" s="2" t="s">
        <v>47</v>
      </c>
      <c r="B375" s="3" t="s">
        <v>417</v>
      </c>
      <c r="C375" s="7">
        <v>100</v>
      </c>
      <c r="D375" s="6"/>
      <c r="E375" s="5">
        <f>SUM(E376)</f>
        <v>20.9</v>
      </c>
      <c r="F375" s="5">
        <f>SUM(F376)</f>
        <v>21.6</v>
      </c>
    </row>
    <row r="376" spans="1:6" ht="45" x14ac:dyDescent="0.25">
      <c r="A376" s="1" t="s">
        <v>60</v>
      </c>
      <c r="B376" s="3" t="s">
        <v>417</v>
      </c>
      <c r="C376" s="7">
        <v>100</v>
      </c>
      <c r="D376" s="6" t="s">
        <v>61</v>
      </c>
      <c r="E376" s="5">
        <f>SUM('[1]8'!G523)</f>
        <v>20.9</v>
      </c>
      <c r="F376" s="16">
        <f>SUM('[1]8'!H523)</f>
        <v>21.6</v>
      </c>
    </row>
    <row r="377" spans="1:6" ht="45" x14ac:dyDescent="0.25">
      <c r="A377" s="1" t="s">
        <v>325</v>
      </c>
      <c r="B377" s="3" t="s">
        <v>326</v>
      </c>
      <c r="C377" s="7"/>
      <c r="D377" s="6"/>
      <c r="E377" s="5">
        <f>E379+E382</f>
        <v>58255.3</v>
      </c>
      <c r="F377" s="5">
        <f>F379+F382</f>
        <v>59243.6</v>
      </c>
    </row>
    <row r="378" spans="1:6" ht="60" x14ac:dyDescent="0.25">
      <c r="A378" s="1" t="s">
        <v>327</v>
      </c>
      <c r="B378" s="3" t="s">
        <v>328</v>
      </c>
      <c r="C378" s="7"/>
      <c r="D378" s="6"/>
      <c r="E378" s="5">
        <f>SUM(E379+E382)</f>
        <v>58255.3</v>
      </c>
      <c r="F378" s="5">
        <f>SUM(F379+F382)</f>
        <v>59243.6</v>
      </c>
    </row>
    <row r="379" spans="1:6" ht="45" x14ac:dyDescent="0.25">
      <c r="A379" s="1" t="s">
        <v>329</v>
      </c>
      <c r="B379" s="3" t="s">
        <v>330</v>
      </c>
      <c r="C379" s="7"/>
      <c r="D379" s="6"/>
      <c r="E379" s="5">
        <f>E380</f>
        <v>12177.3</v>
      </c>
      <c r="F379" s="5">
        <f>F380</f>
        <v>12977.6</v>
      </c>
    </row>
    <row r="380" spans="1:6" x14ac:dyDescent="0.25">
      <c r="A380" s="2" t="s">
        <v>65</v>
      </c>
      <c r="B380" s="3" t="s">
        <v>330</v>
      </c>
      <c r="C380" s="7">
        <v>500</v>
      </c>
      <c r="D380" s="6"/>
      <c r="E380" s="5">
        <f>SUM(E381)</f>
        <v>12177.3</v>
      </c>
      <c r="F380" s="5">
        <f>SUM(F381)</f>
        <v>12977.6</v>
      </c>
    </row>
    <row r="381" spans="1:6" ht="45" x14ac:dyDescent="0.25">
      <c r="A381" s="1" t="s">
        <v>66</v>
      </c>
      <c r="B381" s="3" t="s">
        <v>330</v>
      </c>
      <c r="C381" s="7">
        <v>500</v>
      </c>
      <c r="D381" s="6" t="s">
        <v>67</v>
      </c>
      <c r="E381" s="5">
        <f>SUM('[1]8'!G589)</f>
        <v>12177.3</v>
      </c>
      <c r="F381" s="16">
        <f>SUM('[1]8'!H589)</f>
        <v>12977.6</v>
      </c>
    </row>
    <row r="382" spans="1:6" ht="75" x14ac:dyDescent="0.25">
      <c r="A382" s="2" t="s">
        <v>126</v>
      </c>
      <c r="B382" s="3" t="s">
        <v>331</v>
      </c>
      <c r="C382" s="7"/>
      <c r="D382" s="6"/>
      <c r="E382" s="5">
        <f>E383</f>
        <v>46078</v>
      </c>
      <c r="F382" s="5">
        <f>F383</f>
        <v>46266</v>
      </c>
    </row>
    <row r="383" spans="1:6" x14ac:dyDescent="0.25">
      <c r="A383" s="2" t="s">
        <v>65</v>
      </c>
      <c r="B383" s="3" t="s">
        <v>331</v>
      </c>
      <c r="C383" s="7">
        <v>500</v>
      </c>
      <c r="D383" s="6"/>
      <c r="E383" s="5">
        <f>E384</f>
        <v>46078</v>
      </c>
      <c r="F383" s="5">
        <f>F384</f>
        <v>46266</v>
      </c>
    </row>
    <row r="384" spans="1:6" ht="45" x14ac:dyDescent="0.25">
      <c r="A384" s="1" t="s">
        <v>66</v>
      </c>
      <c r="B384" s="3" t="s">
        <v>331</v>
      </c>
      <c r="C384" s="7">
        <v>500</v>
      </c>
      <c r="D384" s="6" t="s">
        <v>67</v>
      </c>
      <c r="E384" s="5">
        <f>SUM('[1]8'!G593)</f>
        <v>46078</v>
      </c>
      <c r="F384" s="16">
        <f>SUM('[1]8'!H593)</f>
        <v>46266</v>
      </c>
    </row>
    <row r="385" spans="1:6" ht="60" x14ac:dyDescent="0.25">
      <c r="A385" s="1" t="s">
        <v>332</v>
      </c>
      <c r="B385" s="3" t="s">
        <v>333</v>
      </c>
      <c r="C385" s="7"/>
      <c r="D385" s="6"/>
      <c r="E385" s="5">
        <f t="shared" ref="E385:F388" si="12">E386</f>
        <v>228.9</v>
      </c>
      <c r="F385" s="5">
        <f t="shared" si="12"/>
        <v>476.4</v>
      </c>
    </row>
    <row r="386" spans="1:6" ht="45" x14ac:dyDescent="0.25">
      <c r="A386" s="2" t="s">
        <v>112</v>
      </c>
      <c r="B386" s="3" t="s">
        <v>334</v>
      </c>
      <c r="C386" s="7"/>
      <c r="D386" s="6"/>
      <c r="E386" s="5">
        <f>E388</f>
        <v>228.9</v>
      </c>
      <c r="F386" s="5">
        <f>F388</f>
        <v>476.4</v>
      </c>
    </row>
    <row r="387" spans="1:6" ht="30" x14ac:dyDescent="0.25">
      <c r="A387" s="2" t="s">
        <v>335</v>
      </c>
      <c r="B387" s="3" t="s">
        <v>336</v>
      </c>
      <c r="C387" s="7"/>
      <c r="D387" s="6"/>
      <c r="E387" s="5">
        <f>SUM(E388)</f>
        <v>228.9</v>
      </c>
      <c r="F387" s="5">
        <f>SUM(F388)</f>
        <v>476.4</v>
      </c>
    </row>
    <row r="388" spans="1:6" ht="30" x14ac:dyDescent="0.25">
      <c r="A388" s="2" t="s">
        <v>113</v>
      </c>
      <c r="B388" s="3" t="s">
        <v>336</v>
      </c>
      <c r="C388" s="7">
        <v>700</v>
      </c>
      <c r="D388" s="6"/>
      <c r="E388" s="5">
        <f t="shared" si="12"/>
        <v>228.9</v>
      </c>
      <c r="F388" s="5">
        <f t="shared" si="12"/>
        <v>476.4</v>
      </c>
    </row>
    <row r="389" spans="1:6" ht="30" x14ac:dyDescent="0.25">
      <c r="A389" s="2" t="s">
        <v>127</v>
      </c>
      <c r="B389" s="3" t="s">
        <v>336</v>
      </c>
      <c r="C389" s="7">
        <v>700</v>
      </c>
      <c r="D389" s="6" t="s">
        <v>114</v>
      </c>
      <c r="E389" s="5">
        <f>SUM('[1]8'!G581)</f>
        <v>228.9</v>
      </c>
      <c r="F389" s="16">
        <f>SUM('[1]8'!H581)</f>
        <v>476.4</v>
      </c>
    </row>
    <row r="390" spans="1:6" ht="45" x14ac:dyDescent="0.25">
      <c r="A390" s="1" t="s">
        <v>337</v>
      </c>
      <c r="B390" s="3" t="s">
        <v>338</v>
      </c>
      <c r="C390" s="7"/>
      <c r="D390" s="6"/>
      <c r="E390" s="5">
        <f>SUM(E391+E399+E403+E407)</f>
        <v>3231.6</v>
      </c>
      <c r="F390" s="5">
        <f>SUM(F391+F399+F403+F407)</f>
        <v>3231.6</v>
      </c>
    </row>
    <row r="391" spans="1:6" ht="75" x14ac:dyDescent="0.25">
      <c r="A391" s="1" t="s">
        <v>339</v>
      </c>
      <c r="B391" s="3" t="s">
        <v>340</v>
      </c>
      <c r="C391" s="7"/>
      <c r="D391" s="6"/>
      <c r="E391" s="5">
        <f>SUM(E392)</f>
        <v>3124.1</v>
      </c>
      <c r="F391" s="5">
        <f>SUM(F392)</f>
        <v>3124.1</v>
      </c>
    </row>
    <row r="392" spans="1:6" ht="30" x14ac:dyDescent="0.25">
      <c r="A392" s="1" t="s">
        <v>124</v>
      </c>
      <c r="B392" s="3" t="s">
        <v>341</v>
      </c>
      <c r="C392" s="7"/>
      <c r="D392" s="6"/>
      <c r="E392" s="5">
        <f>SUM(E393+E395+E397)</f>
        <v>3124.1</v>
      </c>
      <c r="F392" s="5">
        <f>SUM(F393+F395+F397)</f>
        <v>3124.1</v>
      </c>
    </row>
    <row r="393" spans="1:6" ht="75" x14ac:dyDescent="0.25">
      <c r="A393" s="1" t="s">
        <v>10</v>
      </c>
      <c r="B393" s="3" t="s">
        <v>341</v>
      </c>
      <c r="C393" s="7">
        <v>100</v>
      </c>
      <c r="D393" s="6"/>
      <c r="E393" s="5">
        <f>SUM(E394)</f>
        <v>2997.4</v>
      </c>
      <c r="F393" s="5">
        <f>SUM(F394)</f>
        <v>2997.4</v>
      </c>
    </row>
    <row r="394" spans="1:6" x14ac:dyDescent="0.25">
      <c r="A394" s="1" t="s">
        <v>40</v>
      </c>
      <c r="B394" s="3" t="s">
        <v>341</v>
      </c>
      <c r="C394" s="7">
        <v>100</v>
      </c>
      <c r="D394" s="6" t="s">
        <v>41</v>
      </c>
      <c r="E394" s="5">
        <f>SUM('[1]8'!G742)</f>
        <v>2997.4</v>
      </c>
      <c r="F394" s="16">
        <f>SUM('[1]8'!H742)</f>
        <v>2997.4</v>
      </c>
    </row>
    <row r="395" spans="1:6" ht="30" x14ac:dyDescent="0.25">
      <c r="A395" s="2" t="s">
        <v>17</v>
      </c>
      <c r="B395" s="3" t="s">
        <v>341</v>
      </c>
      <c r="C395" s="7">
        <v>200</v>
      </c>
      <c r="D395" s="6"/>
      <c r="E395" s="5">
        <f>SUM(E396)</f>
        <v>120</v>
      </c>
      <c r="F395" s="16">
        <f>SUM(F396)</f>
        <v>120</v>
      </c>
    </row>
    <row r="396" spans="1:6" x14ac:dyDescent="0.25">
      <c r="A396" s="1" t="s">
        <v>40</v>
      </c>
      <c r="B396" s="3" t="s">
        <v>341</v>
      </c>
      <c r="C396" s="7">
        <v>200</v>
      </c>
      <c r="D396" s="6" t="s">
        <v>41</v>
      </c>
      <c r="E396" s="5">
        <f>SUM('[1]8'!G747)</f>
        <v>120</v>
      </c>
      <c r="F396" s="16">
        <f>SUM('[1]8'!H747)</f>
        <v>120</v>
      </c>
    </row>
    <row r="397" spans="1:6" x14ac:dyDescent="0.25">
      <c r="A397" s="2" t="s">
        <v>68</v>
      </c>
      <c r="B397" s="3" t="s">
        <v>341</v>
      </c>
      <c r="C397" s="7">
        <v>800</v>
      </c>
      <c r="D397" s="6"/>
      <c r="E397" s="5">
        <f>SUM(E398)</f>
        <v>6.7</v>
      </c>
      <c r="F397" s="16">
        <f>SUM(F398)</f>
        <v>6.7</v>
      </c>
    </row>
    <row r="398" spans="1:6" x14ac:dyDescent="0.25">
      <c r="A398" s="1" t="s">
        <v>40</v>
      </c>
      <c r="B398" s="3" t="s">
        <v>341</v>
      </c>
      <c r="C398" s="7">
        <v>800</v>
      </c>
      <c r="D398" s="6" t="s">
        <v>41</v>
      </c>
      <c r="E398" s="5">
        <f>SUM('[1]8'!G751)</f>
        <v>6.7</v>
      </c>
      <c r="F398" s="16">
        <f>SUM('[1]8'!H751)</f>
        <v>6.7</v>
      </c>
    </row>
    <row r="399" spans="1:6" ht="45" x14ac:dyDescent="0.25">
      <c r="A399" s="1" t="s">
        <v>342</v>
      </c>
      <c r="B399" s="3" t="s">
        <v>343</v>
      </c>
      <c r="C399" s="7"/>
      <c r="D399" s="6"/>
      <c r="E399" s="5">
        <f>SUM(E401)</f>
        <v>50</v>
      </c>
      <c r="F399" s="5">
        <f>SUM(F401)</f>
        <v>50</v>
      </c>
    </row>
    <row r="400" spans="1:6" ht="45" x14ac:dyDescent="0.25">
      <c r="A400" s="1" t="s">
        <v>134</v>
      </c>
      <c r="B400" s="3" t="s">
        <v>344</v>
      </c>
      <c r="C400" s="7"/>
      <c r="D400" s="6"/>
      <c r="E400" s="5">
        <f>SUM(E401)</f>
        <v>50</v>
      </c>
      <c r="F400" s="5">
        <f>SUM(F401)</f>
        <v>50</v>
      </c>
    </row>
    <row r="401" spans="1:6" ht="30" x14ac:dyDescent="0.25">
      <c r="A401" s="2" t="s">
        <v>17</v>
      </c>
      <c r="B401" s="3" t="s">
        <v>344</v>
      </c>
      <c r="C401" s="7">
        <v>200</v>
      </c>
      <c r="D401" s="6"/>
      <c r="E401" s="5">
        <f>SUM(E402)</f>
        <v>50</v>
      </c>
      <c r="F401" s="5">
        <f>SUM(F402)</f>
        <v>50</v>
      </c>
    </row>
    <row r="402" spans="1:6" x14ac:dyDescent="0.25">
      <c r="A402" s="1" t="s">
        <v>40</v>
      </c>
      <c r="B402" s="3" t="s">
        <v>344</v>
      </c>
      <c r="C402" s="7">
        <v>200</v>
      </c>
      <c r="D402" s="6" t="s">
        <v>41</v>
      </c>
      <c r="E402" s="5">
        <f>SUM('[1]8'!G756)</f>
        <v>50</v>
      </c>
      <c r="F402" s="16">
        <f>SUM('[1]8'!H756)</f>
        <v>50</v>
      </c>
    </row>
    <row r="403" spans="1:6" ht="30" x14ac:dyDescent="0.25">
      <c r="A403" s="36" t="s">
        <v>345</v>
      </c>
      <c r="B403" s="3" t="s">
        <v>346</v>
      </c>
      <c r="C403" s="7"/>
      <c r="D403" s="6"/>
      <c r="E403" s="5">
        <f>SUM(E405)</f>
        <v>34</v>
      </c>
      <c r="F403" s="5">
        <f>SUM(F405)</f>
        <v>34</v>
      </c>
    </row>
    <row r="404" spans="1:6" ht="45" x14ac:dyDescent="0.25">
      <c r="A404" s="1" t="s">
        <v>134</v>
      </c>
      <c r="B404" s="3" t="s">
        <v>347</v>
      </c>
      <c r="C404" s="7"/>
      <c r="D404" s="6"/>
      <c r="E404" s="5">
        <f>SUM(E405)</f>
        <v>34</v>
      </c>
      <c r="F404" s="5">
        <f>SUM(F405)</f>
        <v>34</v>
      </c>
    </row>
    <row r="405" spans="1:6" ht="30" x14ac:dyDescent="0.25">
      <c r="A405" s="2" t="s">
        <v>17</v>
      </c>
      <c r="B405" s="3" t="s">
        <v>347</v>
      </c>
      <c r="C405" s="7">
        <v>200</v>
      </c>
      <c r="D405" s="6"/>
      <c r="E405" s="5">
        <f>E406</f>
        <v>34</v>
      </c>
      <c r="F405" s="5">
        <f>F406</f>
        <v>34</v>
      </c>
    </row>
    <row r="406" spans="1:6" x14ac:dyDescent="0.25">
      <c r="A406" s="1" t="s">
        <v>40</v>
      </c>
      <c r="B406" s="3" t="s">
        <v>347</v>
      </c>
      <c r="C406" s="7">
        <v>200</v>
      </c>
      <c r="D406" s="6" t="s">
        <v>41</v>
      </c>
      <c r="E406" s="5">
        <f>SUM('[1]8'!G761)</f>
        <v>34</v>
      </c>
      <c r="F406" s="16">
        <f>SUM('[1]8'!H761)</f>
        <v>34</v>
      </c>
    </row>
    <row r="407" spans="1:6" ht="30" x14ac:dyDescent="0.25">
      <c r="A407" s="2" t="s">
        <v>418</v>
      </c>
      <c r="B407" s="3" t="s">
        <v>348</v>
      </c>
      <c r="C407" s="7"/>
      <c r="D407" s="6"/>
      <c r="E407" s="5">
        <f>SUM(E409+E411)</f>
        <v>23.5</v>
      </c>
      <c r="F407" s="5">
        <f>SUM(F409+F411)</f>
        <v>23.5</v>
      </c>
    </row>
    <row r="408" spans="1:6" ht="45" x14ac:dyDescent="0.25">
      <c r="A408" s="1" t="s">
        <v>134</v>
      </c>
      <c r="B408" s="3" t="s">
        <v>349</v>
      </c>
      <c r="C408" s="7"/>
      <c r="D408" s="6"/>
      <c r="E408" s="5">
        <f>SUM(E409)</f>
        <v>20</v>
      </c>
      <c r="F408" s="5">
        <f>SUM(F409)</f>
        <v>20</v>
      </c>
    </row>
    <row r="409" spans="1:6" ht="30" x14ac:dyDescent="0.25">
      <c r="A409" s="2" t="s">
        <v>17</v>
      </c>
      <c r="B409" s="3" t="s">
        <v>349</v>
      </c>
      <c r="C409" s="7">
        <v>200</v>
      </c>
      <c r="D409" s="6"/>
      <c r="E409" s="5">
        <f>SUM(E410)</f>
        <v>20</v>
      </c>
      <c r="F409" s="5">
        <f>SUM(F410)</f>
        <v>20</v>
      </c>
    </row>
    <row r="410" spans="1:6" x14ac:dyDescent="0.25">
      <c r="A410" s="1" t="s">
        <v>40</v>
      </c>
      <c r="B410" s="3" t="s">
        <v>349</v>
      </c>
      <c r="C410" s="7">
        <v>200</v>
      </c>
      <c r="D410" s="6" t="s">
        <v>41</v>
      </c>
      <c r="E410" s="5">
        <f>SUM('[1]8'!G766)</f>
        <v>20</v>
      </c>
      <c r="F410" s="16">
        <f>SUM('[1]8'!H766)</f>
        <v>20</v>
      </c>
    </row>
    <row r="411" spans="1:6" ht="30" x14ac:dyDescent="0.25">
      <c r="A411" s="2" t="s">
        <v>17</v>
      </c>
      <c r="B411" s="3" t="s">
        <v>349</v>
      </c>
      <c r="C411" s="7">
        <v>200</v>
      </c>
      <c r="D411" s="6"/>
      <c r="E411" s="5">
        <f>SUM(E412)</f>
        <v>3.5</v>
      </c>
      <c r="F411" s="16">
        <f>SUM(F412)</f>
        <v>3.5</v>
      </c>
    </row>
    <row r="412" spans="1:6" ht="30" x14ac:dyDescent="0.25">
      <c r="A412" s="1" t="s">
        <v>6</v>
      </c>
      <c r="B412" s="3" t="s">
        <v>349</v>
      </c>
      <c r="C412" s="7">
        <v>200</v>
      </c>
      <c r="D412" s="6" t="s">
        <v>7</v>
      </c>
      <c r="E412" s="5">
        <f>SUM('[1]8'!G899)</f>
        <v>3.5</v>
      </c>
      <c r="F412" s="16">
        <f>SUM('[1]8'!H899)</f>
        <v>3.5</v>
      </c>
    </row>
    <row r="413" spans="1:6" ht="60" x14ac:dyDescent="0.25">
      <c r="A413" s="2" t="s">
        <v>432</v>
      </c>
      <c r="B413" s="4" t="s">
        <v>419</v>
      </c>
      <c r="C413" s="7"/>
      <c r="D413" s="6"/>
      <c r="E413" s="5">
        <f t="shared" ref="E413:F416" si="13">SUM(E414)</f>
        <v>10</v>
      </c>
      <c r="F413" s="5">
        <f t="shared" si="13"/>
        <v>10</v>
      </c>
    </row>
    <row r="414" spans="1:6" ht="120" x14ac:dyDescent="0.25">
      <c r="A414" s="2" t="s">
        <v>420</v>
      </c>
      <c r="B414" s="4" t="s">
        <v>421</v>
      </c>
      <c r="C414" s="7"/>
      <c r="D414" s="6"/>
      <c r="E414" s="5">
        <f t="shared" si="13"/>
        <v>10</v>
      </c>
      <c r="F414" s="5">
        <f t="shared" si="13"/>
        <v>10</v>
      </c>
    </row>
    <row r="415" spans="1:6" ht="45" x14ac:dyDescent="0.25">
      <c r="A415" s="2" t="s">
        <v>134</v>
      </c>
      <c r="B415" s="4" t="s">
        <v>422</v>
      </c>
      <c r="C415" s="7"/>
      <c r="D415" s="6"/>
      <c r="E415" s="5">
        <f t="shared" si="13"/>
        <v>10</v>
      </c>
      <c r="F415" s="5">
        <f t="shared" si="13"/>
        <v>10</v>
      </c>
    </row>
    <row r="416" spans="1:6" ht="30" x14ac:dyDescent="0.25">
      <c r="A416" s="2" t="s">
        <v>5</v>
      </c>
      <c r="B416" s="4" t="s">
        <v>422</v>
      </c>
      <c r="C416" s="7">
        <v>600</v>
      </c>
      <c r="D416" s="6"/>
      <c r="E416" s="5">
        <f t="shared" si="13"/>
        <v>10</v>
      </c>
      <c r="F416" s="5">
        <f t="shared" si="13"/>
        <v>10</v>
      </c>
    </row>
    <row r="417" spans="1:6" x14ac:dyDescent="0.25">
      <c r="A417" s="1" t="s">
        <v>51</v>
      </c>
      <c r="B417" s="4" t="s">
        <v>422</v>
      </c>
      <c r="C417" s="7">
        <v>600</v>
      </c>
      <c r="D417" s="6" t="s">
        <v>19</v>
      </c>
      <c r="E417" s="5">
        <f>SUM('[1]8'!G196)</f>
        <v>10</v>
      </c>
      <c r="F417" s="16">
        <f>SUM('[1]8'!H196)</f>
        <v>10</v>
      </c>
    </row>
    <row r="418" spans="1:6" x14ac:dyDescent="0.25">
      <c r="A418" s="1" t="s">
        <v>69</v>
      </c>
      <c r="B418" s="3" t="s">
        <v>70</v>
      </c>
      <c r="C418" s="7"/>
      <c r="D418" s="6"/>
      <c r="E418" s="17">
        <f>SUM(E419+E508)</f>
        <v>14719.1</v>
      </c>
      <c r="F418" s="17">
        <f>SUM(F419+F508)</f>
        <v>13494.2</v>
      </c>
    </row>
    <row r="419" spans="1:6" ht="30" x14ac:dyDescent="0.25">
      <c r="A419" s="1" t="s">
        <v>350</v>
      </c>
      <c r="B419" s="3" t="s">
        <v>351</v>
      </c>
      <c r="C419" s="7"/>
      <c r="D419" s="6"/>
      <c r="E419" s="17">
        <f>SUM(E420+E429+E438+E446+E454+E457+E488+E498+E512)</f>
        <v>12436.1</v>
      </c>
      <c r="F419" s="17">
        <f>SUM(F420+F429+F438+F446+F454+F457+F488+F498+F512)</f>
        <v>11211.2</v>
      </c>
    </row>
    <row r="420" spans="1:6" ht="30" x14ac:dyDescent="0.25">
      <c r="A420" s="1" t="s">
        <v>352</v>
      </c>
      <c r="B420" s="3" t="s">
        <v>353</v>
      </c>
      <c r="C420" s="7"/>
      <c r="D420" s="6"/>
      <c r="E420" s="17">
        <f>SUM(E421+E424)</f>
        <v>511.5</v>
      </c>
      <c r="F420" s="17">
        <f>SUM(F421+F424)</f>
        <v>511.5</v>
      </c>
    </row>
    <row r="421" spans="1:6" ht="45" x14ac:dyDescent="0.25">
      <c r="A421" s="1" t="s">
        <v>71</v>
      </c>
      <c r="B421" s="3" t="s">
        <v>72</v>
      </c>
      <c r="C421" s="7"/>
      <c r="D421" s="6"/>
      <c r="E421" s="5">
        <f>E423</f>
        <v>58</v>
      </c>
      <c r="F421" s="5">
        <f>F423</f>
        <v>58</v>
      </c>
    </row>
    <row r="422" spans="1:6" ht="30" x14ac:dyDescent="0.25">
      <c r="A422" s="2" t="s">
        <v>17</v>
      </c>
      <c r="B422" s="3" t="s">
        <v>72</v>
      </c>
      <c r="C422" s="7">
        <v>200</v>
      </c>
      <c r="D422" s="6"/>
      <c r="E422" s="5">
        <f>E423</f>
        <v>58</v>
      </c>
      <c r="F422" s="5">
        <f>F423</f>
        <v>58</v>
      </c>
    </row>
    <row r="423" spans="1:6" ht="60" x14ac:dyDescent="0.25">
      <c r="A423" s="11" t="s">
        <v>73</v>
      </c>
      <c r="B423" s="3" t="s">
        <v>72</v>
      </c>
      <c r="C423" s="7">
        <v>200</v>
      </c>
      <c r="D423" s="6" t="s">
        <v>64</v>
      </c>
      <c r="E423" s="5">
        <f>SUM('[1]8'!G1011)</f>
        <v>58</v>
      </c>
      <c r="F423" s="16">
        <f>SUM('[1]8'!H1011)</f>
        <v>58</v>
      </c>
    </row>
    <row r="424" spans="1:6" ht="30" x14ac:dyDescent="0.25">
      <c r="A424" s="1" t="s">
        <v>74</v>
      </c>
      <c r="B424" s="3" t="s">
        <v>75</v>
      </c>
      <c r="C424" s="7"/>
      <c r="D424" s="6"/>
      <c r="E424" s="5">
        <f>E425+E427</f>
        <v>453.5</v>
      </c>
      <c r="F424" s="5">
        <f>F425+F427</f>
        <v>453.5</v>
      </c>
    </row>
    <row r="425" spans="1:6" ht="60" x14ac:dyDescent="0.25">
      <c r="A425" s="9" t="s">
        <v>76</v>
      </c>
      <c r="B425" s="3" t="s">
        <v>75</v>
      </c>
      <c r="C425" s="7">
        <v>100</v>
      </c>
      <c r="D425" s="6"/>
      <c r="E425" s="5">
        <f>E426</f>
        <v>366.5</v>
      </c>
      <c r="F425" s="5">
        <f>F426</f>
        <v>366.5</v>
      </c>
    </row>
    <row r="426" spans="1:6" ht="60" x14ac:dyDescent="0.25">
      <c r="A426" s="11" t="s">
        <v>73</v>
      </c>
      <c r="B426" s="3" t="s">
        <v>75</v>
      </c>
      <c r="C426" s="7">
        <v>100</v>
      </c>
      <c r="D426" s="6" t="s">
        <v>64</v>
      </c>
      <c r="E426" s="5">
        <f>SUM('[1]8'!G1015)</f>
        <v>366.5</v>
      </c>
      <c r="F426" s="16">
        <f>SUM('[1]8'!H1015)</f>
        <v>366.5</v>
      </c>
    </row>
    <row r="427" spans="1:6" ht="30" x14ac:dyDescent="0.25">
      <c r="A427" s="2" t="s">
        <v>17</v>
      </c>
      <c r="B427" s="3" t="s">
        <v>75</v>
      </c>
      <c r="C427" s="7">
        <v>200</v>
      </c>
      <c r="D427" s="6"/>
      <c r="E427" s="5">
        <f>E428</f>
        <v>87</v>
      </c>
      <c r="F427" s="16">
        <f>SUM(F428)</f>
        <v>87</v>
      </c>
    </row>
    <row r="428" spans="1:6" ht="60" x14ac:dyDescent="0.25">
      <c r="A428" s="11" t="s">
        <v>73</v>
      </c>
      <c r="B428" s="3" t="s">
        <v>75</v>
      </c>
      <c r="C428" s="7">
        <v>200</v>
      </c>
      <c r="D428" s="6" t="s">
        <v>64</v>
      </c>
      <c r="E428" s="5">
        <f>SUM('[1]8'!G1019)</f>
        <v>87</v>
      </c>
      <c r="F428" s="16">
        <f>SUM('[1]8'!H1019)</f>
        <v>87</v>
      </c>
    </row>
    <row r="429" spans="1:6" ht="30" x14ac:dyDescent="0.25">
      <c r="A429" s="1" t="s">
        <v>124</v>
      </c>
      <c r="B429" s="3" t="s">
        <v>355</v>
      </c>
      <c r="C429" s="7"/>
      <c r="D429" s="6"/>
      <c r="E429" s="5">
        <f>SUM(E430+E432+E434+E436)</f>
        <v>4038.1</v>
      </c>
      <c r="F429" s="5">
        <f>SUM(F430+F432+F434+F436)</f>
        <v>4038.1</v>
      </c>
    </row>
    <row r="430" spans="1:6" ht="60" x14ac:dyDescent="0.25">
      <c r="A430" s="9" t="s">
        <v>76</v>
      </c>
      <c r="B430" s="3" t="s">
        <v>355</v>
      </c>
      <c r="C430" s="7">
        <v>100</v>
      </c>
      <c r="D430" s="6"/>
      <c r="E430" s="5">
        <f>SUM(E431)</f>
        <v>26</v>
      </c>
      <c r="F430" s="5">
        <f>SUM(F431)</f>
        <v>26</v>
      </c>
    </row>
    <row r="431" spans="1:6" ht="60" x14ac:dyDescent="0.25">
      <c r="A431" s="1" t="s">
        <v>77</v>
      </c>
      <c r="B431" s="3" t="s">
        <v>355</v>
      </c>
      <c r="C431" s="7">
        <v>100</v>
      </c>
      <c r="D431" s="6" t="s">
        <v>59</v>
      </c>
      <c r="E431" s="5">
        <f>SUM('[1]8'!G626)</f>
        <v>26</v>
      </c>
      <c r="F431" s="16">
        <f>SUM('[1]8'!H626)</f>
        <v>26</v>
      </c>
    </row>
    <row r="432" spans="1:6" ht="30" x14ac:dyDescent="0.25">
      <c r="A432" s="2" t="s">
        <v>17</v>
      </c>
      <c r="B432" s="3" t="s">
        <v>355</v>
      </c>
      <c r="C432" s="7">
        <v>200</v>
      </c>
      <c r="D432" s="6"/>
      <c r="E432" s="5">
        <f>E433</f>
        <v>3586</v>
      </c>
      <c r="F432" s="16">
        <f>SUM(F433)</f>
        <v>3586</v>
      </c>
    </row>
    <row r="433" spans="1:6" ht="60" x14ac:dyDescent="0.25">
      <c r="A433" s="11" t="s">
        <v>77</v>
      </c>
      <c r="B433" s="3" t="s">
        <v>355</v>
      </c>
      <c r="C433" s="7">
        <v>200</v>
      </c>
      <c r="D433" s="6" t="s">
        <v>59</v>
      </c>
      <c r="E433" s="5">
        <f>SUM('[1]8'!G629)</f>
        <v>3586</v>
      </c>
      <c r="F433" s="16">
        <f>SUM('[1]8'!H629)</f>
        <v>3586</v>
      </c>
    </row>
    <row r="434" spans="1:6" x14ac:dyDescent="0.25">
      <c r="A434" s="11" t="s">
        <v>13</v>
      </c>
      <c r="B434" s="3" t="s">
        <v>355</v>
      </c>
      <c r="C434" s="7" t="s">
        <v>78</v>
      </c>
      <c r="D434" s="6"/>
      <c r="E434" s="5">
        <f>E435</f>
        <v>396.09999999999997</v>
      </c>
      <c r="F434" s="16">
        <f>SUM(F435)</f>
        <v>396.09999999999997</v>
      </c>
    </row>
    <row r="435" spans="1:6" ht="60" x14ac:dyDescent="0.25">
      <c r="A435" s="11" t="s">
        <v>77</v>
      </c>
      <c r="B435" s="3" t="s">
        <v>355</v>
      </c>
      <c r="C435" s="7" t="s">
        <v>78</v>
      </c>
      <c r="D435" s="6" t="s">
        <v>59</v>
      </c>
      <c r="E435" s="5">
        <f>SUM('[1]8'!G634)</f>
        <v>396.09999999999997</v>
      </c>
      <c r="F435" s="16">
        <f>SUM('[1]8'!H634)</f>
        <v>396.09999999999997</v>
      </c>
    </row>
    <row r="436" spans="1:6" ht="30" x14ac:dyDescent="0.25">
      <c r="A436" s="2" t="s">
        <v>17</v>
      </c>
      <c r="B436" s="3" t="s">
        <v>355</v>
      </c>
      <c r="C436" s="7">
        <v>200</v>
      </c>
      <c r="D436" s="6"/>
      <c r="E436" s="5">
        <f>E437</f>
        <v>30</v>
      </c>
      <c r="F436" s="16">
        <f>SUM(F437)</f>
        <v>30</v>
      </c>
    </row>
    <row r="437" spans="1:6" ht="30" x14ac:dyDescent="0.25">
      <c r="A437" s="11" t="s">
        <v>6</v>
      </c>
      <c r="B437" s="3" t="s">
        <v>355</v>
      </c>
      <c r="C437" s="7">
        <v>200</v>
      </c>
      <c r="D437" s="6" t="s">
        <v>7</v>
      </c>
      <c r="E437" s="5">
        <f>SUM('[1]8'!G858)</f>
        <v>30</v>
      </c>
      <c r="F437" s="16">
        <f>SUM('[1]8'!H858)</f>
        <v>30</v>
      </c>
    </row>
    <row r="438" spans="1:6" ht="30" x14ac:dyDescent="0.25">
      <c r="A438" s="1" t="s">
        <v>356</v>
      </c>
      <c r="B438" s="3" t="s">
        <v>357</v>
      </c>
      <c r="C438" s="7"/>
      <c r="D438" s="6"/>
      <c r="E438" s="5">
        <f>SUM(E439)</f>
        <v>267</v>
      </c>
      <c r="F438" s="5">
        <f>SUM(F439)</f>
        <v>267</v>
      </c>
    </row>
    <row r="439" spans="1:6" ht="30" x14ac:dyDescent="0.25">
      <c r="A439" s="1" t="s">
        <v>124</v>
      </c>
      <c r="B439" s="3" t="s">
        <v>358</v>
      </c>
      <c r="C439" s="7"/>
      <c r="D439" s="6"/>
      <c r="E439" s="5">
        <f>E440+E442+E444</f>
        <v>267</v>
      </c>
      <c r="F439" s="5">
        <f>F440+F442+F444</f>
        <v>267</v>
      </c>
    </row>
    <row r="440" spans="1:6" ht="60" x14ac:dyDescent="0.25">
      <c r="A440" s="9" t="s">
        <v>76</v>
      </c>
      <c r="B440" s="3" t="s">
        <v>358</v>
      </c>
      <c r="C440" s="7">
        <v>100</v>
      </c>
      <c r="D440" s="6"/>
      <c r="E440" s="5">
        <f>E441</f>
        <v>10</v>
      </c>
      <c r="F440" s="5">
        <f>F441</f>
        <v>10</v>
      </c>
    </row>
    <row r="441" spans="1:6" ht="45" x14ac:dyDescent="0.25">
      <c r="A441" s="11" t="s">
        <v>83</v>
      </c>
      <c r="B441" s="3" t="s">
        <v>358</v>
      </c>
      <c r="C441" s="7">
        <v>100</v>
      </c>
      <c r="D441" s="6" t="s">
        <v>61</v>
      </c>
      <c r="E441" s="5">
        <f>SUM('[1]8'!G507)</f>
        <v>10</v>
      </c>
      <c r="F441" s="16">
        <f>SUM('[1]8'!H507)</f>
        <v>10</v>
      </c>
    </row>
    <row r="442" spans="1:6" ht="30" x14ac:dyDescent="0.25">
      <c r="A442" s="2" t="s">
        <v>17</v>
      </c>
      <c r="B442" s="3" t="s">
        <v>358</v>
      </c>
      <c r="C442" s="7">
        <v>200</v>
      </c>
      <c r="D442" s="6"/>
      <c r="E442" s="5">
        <f>E443</f>
        <v>197</v>
      </c>
      <c r="F442" s="16">
        <f>SUM(F443)</f>
        <v>197</v>
      </c>
    </row>
    <row r="443" spans="1:6" ht="45" x14ac:dyDescent="0.25">
      <c r="A443" s="11" t="s">
        <v>83</v>
      </c>
      <c r="B443" s="3" t="s">
        <v>358</v>
      </c>
      <c r="C443" s="7">
        <v>200</v>
      </c>
      <c r="D443" s="6" t="s">
        <v>61</v>
      </c>
      <c r="E443" s="5">
        <f>SUM('[1]8'!G510)</f>
        <v>197</v>
      </c>
      <c r="F443" s="16">
        <f>SUM('[1]8'!H510)</f>
        <v>197</v>
      </c>
    </row>
    <row r="444" spans="1:6" ht="30" x14ac:dyDescent="0.25">
      <c r="A444" s="2" t="s">
        <v>17</v>
      </c>
      <c r="B444" s="3" t="s">
        <v>358</v>
      </c>
      <c r="C444" s="7">
        <v>200</v>
      </c>
      <c r="D444" s="6"/>
      <c r="E444" s="5">
        <f>E445</f>
        <v>60</v>
      </c>
      <c r="F444" s="16">
        <f>SUM(F445)</f>
        <v>60</v>
      </c>
    </row>
    <row r="445" spans="1:6" ht="30" x14ac:dyDescent="0.25">
      <c r="A445" s="11" t="s">
        <v>6</v>
      </c>
      <c r="B445" s="3" t="s">
        <v>358</v>
      </c>
      <c r="C445" s="7">
        <v>200</v>
      </c>
      <c r="D445" s="6" t="s">
        <v>7</v>
      </c>
      <c r="E445" s="5">
        <f>SUM('[1]8'!G567)</f>
        <v>60</v>
      </c>
      <c r="F445" s="16">
        <f>SUM('[1]8'!H567)</f>
        <v>60</v>
      </c>
    </row>
    <row r="446" spans="1:6" ht="30" x14ac:dyDescent="0.25">
      <c r="A446" s="11" t="s">
        <v>359</v>
      </c>
      <c r="B446" s="3" t="s">
        <v>360</v>
      </c>
      <c r="C446" s="7"/>
      <c r="D446" s="6"/>
      <c r="E446" s="5">
        <f>SUM(E447)</f>
        <v>1351.8</v>
      </c>
      <c r="F446" s="5">
        <f>SUM(F447)</f>
        <v>104.5</v>
      </c>
    </row>
    <row r="447" spans="1:6" ht="30" x14ac:dyDescent="0.25">
      <c r="A447" s="9" t="s">
        <v>125</v>
      </c>
      <c r="B447" s="3" t="s">
        <v>361</v>
      </c>
      <c r="C447" s="7"/>
      <c r="D447" s="6"/>
      <c r="E447" s="5">
        <f>E448+E450+E452</f>
        <v>1351.8</v>
      </c>
      <c r="F447" s="5">
        <f>F448+F450+F452</f>
        <v>104.5</v>
      </c>
    </row>
    <row r="448" spans="1:6" ht="60" x14ac:dyDescent="0.25">
      <c r="A448" s="9" t="s">
        <v>76</v>
      </c>
      <c r="B448" s="3" t="s">
        <v>361</v>
      </c>
      <c r="C448" s="7">
        <v>100</v>
      </c>
      <c r="D448" s="6"/>
      <c r="E448" s="5">
        <f>E449</f>
        <v>1240.3</v>
      </c>
      <c r="F448" s="5">
        <f>F449</f>
        <v>0</v>
      </c>
    </row>
    <row r="449" spans="1:6" ht="45" x14ac:dyDescent="0.25">
      <c r="A449" s="11" t="s">
        <v>83</v>
      </c>
      <c r="B449" s="3" t="s">
        <v>361</v>
      </c>
      <c r="C449" s="7">
        <v>100</v>
      </c>
      <c r="D449" s="6" t="s">
        <v>61</v>
      </c>
      <c r="E449" s="5">
        <f>SUM('[1]8'!G1037)</f>
        <v>1240.3</v>
      </c>
      <c r="F449" s="16">
        <f>SUM('[1]8'!H1037)</f>
        <v>0</v>
      </c>
    </row>
    <row r="450" spans="1:6" ht="30" x14ac:dyDescent="0.25">
      <c r="A450" s="2" t="s">
        <v>17</v>
      </c>
      <c r="B450" s="3" t="s">
        <v>361</v>
      </c>
      <c r="C450" s="7">
        <v>200</v>
      </c>
      <c r="D450" s="6"/>
      <c r="E450" s="5">
        <f>E451</f>
        <v>66.5</v>
      </c>
      <c r="F450" s="5">
        <f>F451</f>
        <v>59.5</v>
      </c>
    </row>
    <row r="451" spans="1:6" ht="45" x14ac:dyDescent="0.25">
      <c r="A451" s="11" t="s">
        <v>83</v>
      </c>
      <c r="B451" s="3" t="s">
        <v>361</v>
      </c>
      <c r="C451" s="7">
        <v>200</v>
      </c>
      <c r="D451" s="6" t="s">
        <v>61</v>
      </c>
      <c r="E451" s="5">
        <f>SUM('[1]8'!G1041)</f>
        <v>66.5</v>
      </c>
      <c r="F451" s="16">
        <f>SUM('[1]8'!H1041)</f>
        <v>59.5</v>
      </c>
    </row>
    <row r="452" spans="1:6" ht="30" x14ac:dyDescent="0.25">
      <c r="A452" s="2" t="s">
        <v>17</v>
      </c>
      <c r="B452" s="3" t="s">
        <v>361</v>
      </c>
      <c r="C452" s="7">
        <v>200</v>
      </c>
      <c r="D452" s="6"/>
      <c r="E452" s="5">
        <f>E453</f>
        <v>45</v>
      </c>
      <c r="F452" s="5">
        <f>F453</f>
        <v>45</v>
      </c>
    </row>
    <row r="453" spans="1:6" ht="30" x14ac:dyDescent="0.25">
      <c r="A453" s="11" t="s">
        <v>6</v>
      </c>
      <c r="B453" s="3" t="s">
        <v>361</v>
      </c>
      <c r="C453" s="7">
        <v>200</v>
      </c>
      <c r="D453" s="6" t="s">
        <v>7</v>
      </c>
      <c r="E453" s="5">
        <f>SUM('[1]8'!G1058)</f>
        <v>45</v>
      </c>
      <c r="F453" s="16">
        <f>SUM('[1]8'!H1058)</f>
        <v>45</v>
      </c>
    </row>
    <row r="454" spans="1:6" x14ac:dyDescent="0.25">
      <c r="A454" s="2" t="s">
        <v>84</v>
      </c>
      <c r="B454" s="3" t="s">
        <v>362</v>
      </c>
      <c r="C454" s="7"/>
      <c r="D454" s="6"/>
      <c r="E454" s="5">
        <f>E455</f>
        <v>400</v>
      </c>
      <c r="F454" s="5">
        <f>F455</f>
        <v>400</v>
      </c>
    </row>
    <row r="455" spans="1:6" x14ac:dyDescent="0.25">
      <c r="A455" s="2" t="s">
        <v>13</v>
      </c>
      <c r="B455" s="3" t="s">
        <v>362</v>
      </c>
      <c r="C455" s="7">
        <v>800</v>
      </c>
      <c r="D455" s="6"/>
      <c r="E455" s="5">
        <f>E456</f>
        <v>400</v>
      </c>
      <c r="F455" s="5">
        <f>F456</f>
        <v>400</v>
      </c>
    </row>
    <row r="456" spans="1:6" x14ac:dyDescent="0.25">
      <c r="A456" s="1" t="s">
        <v>85</v>
      </c>
      <c r="B456" s="3" t="s">
        <v>362</v>
      </c>
      <c r="C456" s="7">
        <v>800</v>
      </c>
      <c r="D456" s="6" t="s">
        <v>86</v>
      </c>
      <c r="E456" s="5">
        <f>SUM('[1]8'!G651)</f>
        <v>400</v>
      </c>
      <c r="F456" s="16">
        <f>SUM('[1]8'!H651)</f>
        <v>400</v>
      </c>
    </row>
    <row r="457" spans="1:6" x14ac:dyDescent="0.25">
      <c r="A457" s="2" t="s">
        <v>87</v>
      </c>
      <c r="B457" s="47"/>
      <c r="C457" s="7"/>
      <c r="D457" s="6"/>
      <c r="E457" s="5">
        <f>SUM(E458)</f>
        <v>4846.7</v>
      </c>
      <c r="F457" s="5">
        <f>SUM(F458)</f>
        <v>4869.1000000000004</v>
      </c>
    </row>
    <row r="458" spans="1:6" x14ac:dyDescent="0.25">
      <c r="A458" s="2" t="s">
        <v>423</v>
      </c>
      <c r="B458" s="47" t="s">
        <v>354</v>
      </c>
      <c r="C458" s="7"/>
      <c r="D458" s="6"/>
      <c r="E458" s="5">
        <f>SUM(E462+E467+E472+E485+E480+E477+E459)</f>
        <v>4846.7</v>
      </c>
      <c r="F458" s="5">
        <f>SUM(F462+F467+F472+F485+F480+F477+F459)</f>
        <v>4869.1000000000004</v>
      </c>
    </row>
    <row r="459" spans="1:6" ht="45" x14ac:dyDescent="0.25">
      <c r="A459" s="2" t="s">
        <v>79</v>
      </c>
      <c r="B459" s="47" t="s">
        <v>80</v>
      </c>
      <c r="C459" s="7"/>
      <c r="D459" s="6"/>
      <c r="E459" s="5">
        <f>SUM(E460)</f>
        <v>0.2</v>
      </c>
      <c r="F459" s="5">
        <f>SUM(F460)</f>
        <v>22.6</v>
      </c>
    </row>
    <row r="460" spans="1:6" ht="30" x14ac:dyDescent="0.25">
      <c r="A460" s="2" t="s">
        <v>17</v>
      </c>
      <c r="B460" s="47" t="s">
        <v>80</v>
      </c>
      <c r="C460" s="7">
        <v>200</v>
      </c>
      <c r="D460" s="6"/>
      <c r="E460" s="5">
        <f>SUM(E461)</f>
        <v>0.2</v>
      </c>
      <c r="F460" s="5">
        <f>SUM(F461)</f>
        <v>22.6</v>
      </c>
    </row>
    <row r="461" spans="1:6" x14ac:dyDescent="0.25">
      <c r="A461" s="1" t="s">
        <v>81</v>
      </c>
      <c r="B461" s="47" t="s">
        <v>80</v>
      </c>
      <c r="C461" s="7">
        <v>200</v>
      </c>
      <c r="D461" s="6" t="s">
        <v>82</v>
      </c>
      <c r="E461" s="5">
        <f>SUM('[1]8'!G644)</f>
        <v>0.2</v>
      </c>
      <c r="F461" s="16">
        <f>SUM('[1]8'!H644)</f>
        <v>22.6</v>
      </c>
    </row>
    <row r="462" spans="1:6" ht="75" x14ac:dyDescent="0.25">
      <c r="A462" s="9" t="s">
        <v>91</v>
      </c>
      <c r="B462" s="47" t="s">
        <v>92</v>
      </c>
      <c r="C462" s="7"/>
      <c r="D462" s="6"/>
      <c r="E462" s="5">
        <f>E463+E465</f>
        <v>1124.8999999999999</v>
      </c>
      <c r="F462" s="5">
        <f>F463+F465</f>
        <v>1124.8999999999999</v>
      </c>
    </row>
    <row r="463" spans="1:6" ht="60" x14ac:dyDescent="0.25">
      <c r="A463" s="9" t="s">
        <v>76</v>
      </c>
      <c r="B463" s="47" t="s">
        <v>92</v>
      </c>
      <c r="C463" s="7">
        <v>100</v>
      </c>
      <c r="D463" s="6"/>
      <c r="E463" s="5">
        <f>E464</f>
        <v>1045.5999999999999</v>
      </c>
      <c r="F463" s="5">
        <f>F464</f>
        <v>1045.5999999999999</v>
      </c>
    </row>
    <row r="464" spans="1:6" x14ac:dyDescent="0.25">
      <c r="A464" s="11" t="s">
        <v>88</v>
      </c>
      <c r="B464" s="47" t="s">
        <v>92</v>
      </c>
      <c r="C464" s="7">
        <v>100</v>
      </c>
      <c r="D464" s="6" t="s">
        <v>89</v>
      </c>
      <c r="E464" s="5">
        <f>SUM('[1]8'!G952)</f>
        <v>1045.5999999999999</v>
      </c>
      <c r="F464" s="16">
        <f>SUM('[1]8'!H952)</f>
        <v>1045.5999999999999</v>
      </c>
    </row>
    <row r="465" spans="1:6" ht="30" x14ac:dyDescent="0.25">
      <c r="A465" s="2" t="s">
        <v>17</v>
      </c>
      <c r="B465" s="47" t="s">
        <v>92</v>
      </c>
      <c r="C465" s="7">
        <v>200</v>
      </c>
      <c r="D465" s="6"/>
      <c r="E465" s="5">
        <f>E466</f>
        <v>79.300000000000011</v>
      </c>
      <c r="F465" s="16">
        <f>SUM(F466)</f>
        <v>79.300000000000011</v>
      </c>
    </row>
    <row r="466" spans="1:6" x14ac:dyDescent="0.25">
      <c r="A466" s="11" t="s">
        <v>88</v>
      </c>
      <c r="B466" s="47" t="s">
        <v>92</v>
      </c>
      <c r="C466" s="7">
        <v>200</v>
      </c>
      <c r="D466" s="6" t="s">
        <v>89</v>
      </c>
      <c r="E466" s="5">
        <f>SUM('[1]8'!G956)</f>
        <v>79.300000000000011</v>
      </c>
      <c r="F466" s="16">
        <f>SUM('[1]8'!H956)</f>
        <v>79.300000000000011</v>
      </c>
    </row>
    <row r="467" spans="1:6" ht="60" x14ac:dyDescent="0.25">
      <c r="A467" s="1" t="s">
        <v>93</v>
      </c>
      <c r="B467" s="3" t="s">
        <v>94</v>
      </c>
      <c r="C467" s="7"/>
      <c r="D467" s="6"/>
      <c r="E467" s="5">
        <f>E468+E470</f>
        <v>909.69999999999993</v>
      </c>
      <c r="F467" s="5">
        <f>F468+F470</f>
        <v>909.69999999999993</v>
      </c>
    </row>
    <row r="468" spans="1:6" ht="60" x14ac:dyDescent="0.25">
      <c r="A468" s="9" t="s">
        <v>76</v>
      </c>
      <c r="B468" s="3" t="s">
        <v>94</v>
      </c>
      <c r="C468" s="7" t="s">
        <v>11</v>
      </c>
      <c r="D468" s="6"/>
      <c r="E468" s="5">
        <f>E469</f>
        <v>816.8</v>
      </c>
      <c r="F468" s="5">
        <f>F469</f>
        <v>816.8</v>
      </c>
    </row>
    <row r="469" spans="1:6" x14ac:dyDescent="0.25">
      <c r="A469" s="11" t="s">
        <v>95</v>
      </c>
      <c r="B469" s="3" t="s">
        <v>94</v>
      </c>
      <c r="C469" s="37">
        <v>100</v>
      </c>
      <c r="D469" s="6" t="s">
        <v>41</v>
      </c>
      <c r="E469" s="5">
        <f>SUM('[1]8'!G658)</f>
        <v>816.8</v>
      </c>
      <c r="F469" s="16">
        <f>SUM('[1]8'!H658)</f>
        <v>816.8</v>
      </c>
    </row>
    <row r="470" spans="1:6" ht="30" x14ac:dyDescent="0.25">
      <c r="A470" s="2" t="s">
        <v>17</v>
      </c>
      <c r="B470" s="3" t="s">
        <v>94</v>
      </c>
      <c r="C470" s="7">
        <v>200</v>
      </c>
      <c r="D470" s="6"/>
      <c r="E470" s="5">
        <f>E471</f>
        <v>92.9</v>
      </c>
      <c r="F470" s="16">
        <f>SUM(F471)</f>
        <v>92.9</v>
      </c>
    </row>
    <row r="471" spans="1:6" x14ac:dyDescent="0.25">
      <c r="A471" s="11" t="s">
        <v>95</v>
      </c>
      <c r="B471" s="3" t="s">
        <v>94</v>
      </c>
      <c r="C471" s="7">
        <v>200</v>
      </c>
      <c r="D471" s="6" t="s">
        <v>41</v>
      </c>
      <c r="E471" s="5">
        <f>SUM('[1]8'!G662)</f>
        <v>92.9</v>
      </c>
      <c r="F471" s="16">
        <f>SUM('[1]8'!H662)</f>
        <v>92.9</v>
      </c>
    </row>
    <row r="472" spans="1:6" ht="30" x14ac:dyDescent="0.25">
      <c r="A472" s="1" t="s">
        <v>96</v>
      </c>
      <c r="B472" s="3" t="s">
        <v>97</v>
      </c>
      <c r="C472" s="7"/>
      <c r="D472" s="6"/>
      <c r="E472" s="5">
        <f>E473+E475</f>
        <v>1114.8</v>
      </c>
      <c r="F472" s="5">
        <f>F473+F475</f>
        <v>1114.8</v>
      </c>
    </row>
    <row r="473" spans="1:6" ht="60" x14ac:dyDescent="0.25">
      <c r="A473" s="9" t="s">
        <v>76</v>
      </c>
      <c r="B473" s="3" t="s">
        <v>97</v>
      </c>
      <c r="C473" s="7" t="s">
        <v>11</v>
      </c>
      <c r="D473" s="6"/>
      <c r="E473" s="5">
        <f>E474</f>
        <v>1045.5999999999999</v>
      </c>
      <c r="F473" s="5">
        <f>F474</f>
        <v>1045.5999999999999</v>
      </c>
    </row>
    <row r="474" spans="1:6" x14ac:dyDescent="0.25">
      <c r="A474" s="11" t="s">
        <v>95</v>
      </c>
      <c r="B474" s="3" t="s">
        <v>97</v>
      </c>
      <c r="C474" s="7" t="s">
        <v>11</v>
      </c>
      <c r="D474" s="6" t="s">
        <v>41</v>
      </c>
      <c r="E474" s="5">
        <f>SUM('[1]8'!G668)</f>
        <v>1045.5999999999999</v>
      </c>
      <c r="F474" s="16">
        <f>SUM('[1]8'!H668)</f>
        <v>1045.5999999999999</v>
      </c>
    </row>
    <row r="475" spans="1:6" ht="30" x14ac:dyDescent="0.25">
      <c r="A475" s="2" t="s">
        <v>17</v>
      </c>
      <c r="B475" s="3" t="s">
        <v>97</v>
      </c>
      <c r="C475" s="7">
        <v>200</v>
      </c>
      <c r="D475" s="6"/>
      <c r="E475" s="5">
        <f>E476</f>
        <v>69.199999999999989</v>
      </c>
      <c r="F475" s="16">
        <f>SUM(F476)</f>
        <v>69.199999999999989</v>
      </c>
    </row>
    <row r="476" spans="1:6" x14ac:dyDescent="0.25">
      <c r="A476" s="11" t="s">
        <v>95</v>
      </c>
      <c r="B476" s="3" t="s">
        <v>97</v>
      </c>
      <c r="C476" s="7">
        <v>200</v>
      </c>
      <c r="D476" s="6" t="s">
        <v>41</v>
      </c>
      <c r="E476" s="5">
        <f>SUM('[1]8'!G672)</f>
        <v>69.199999999999989</v>
      </c>
      <c r="F476" s="16">
        <f>SUM('[1]8'!H672)</f>
        <v>69.199999999999989</v>
      </c>
    </row>
    <row r="477" spans="1:6" ht="75" x14ac:dyDescent="0.25">
      <c r="A477" s="2" t="s">
        <v>103</v>
      </c>
      <c r="B477" s="3" t="s">
        <v>104</v>
      </c>
      <c r="C477" s="4"/>
      <c r="D477" s="6"/>
      <c r="E477" s="5">
        <f>SUM(E478)</f>
        <v>578.1</v>
      </c>
      <c r="F477" s="5">
        <f>SUM(F478)</f>
        <v>578.1</v>
      </c>
    </row>
    <row r="478" spans="1:6" ht="30" x14ac:dyDescent="0.25">
      <c r="A478" s="2" t="s">
        <v>17</v>
      </c>
      <c r="B478" s="3" t="s">
        <v>104</v>
      </c>
      <c r="C478" s="4" t="s">
        <v>12</v>
      </c>
      <c r="D478" s="6"/>
      <c r="E478" s="5">
        <f>SUM(E479)</f>
        <v>578.1</v>
      </c>
      <c r="F478" s="5">
        <f>SUM(F479)</f>
        <v>578.1</v>
      </c>
    </row>
    <row r="479" spans="1:6" ht="30" x14ac:dyDescent="0.25">
      <c r="A479" s="1" t="s">
        <v>52</v>
      </c>
      <c r="B479" s="3" t="s">
        <v>104</v>
      </c>
      <c r="C479" s="4" t="s">
        <v>12</v>
      </c>
      <c r="D479" s="6" t="s">
        <v>53</v>
      </c>
      <c r="E479" s="5">
        <f>SUM('[1]8'!G828)</f>
        <v>578.1</v>
      </c>
      <c r="F479" s="16">
        <f>SUM('[1]8'!H828)</f>
        <v>578.1</v>
      </c>
    </row>
    <row r="480" spans="1:6" ht="45" x14ac:dyDescent="0.25">
      <c r="A480" s="1" t="s">
        <v>98</v>
      </c>
      <c r="B480" s="3" t="s">
        <v>99</v>
      </c>
      <c r="C480" s="7"/>
      <c r="D480" s="6"/>
      <c r="E480" s="5">
        <f>E481+E483</f>
        <v>1118.3</v>
      </c>
      <c r="F480" s="5">
        <f>F481+F483</f>
        <v>1118.3</v>
      </c>
    </row>
    <row r="481" spans="1:6" ht="60" x14ac:dyDescent="0.25">
      <c r="A481" s="9" t="s">
        <v>76</v>
      </c>
      <c r="B481" s="3" t="s">
        <v>99</v>
      </c>
      <c r="C481" s="7">
        <v>100</v>
      </c>
      <c r="D481" s="6"/>
      <c r="E481" s="5">
        <f>E482</f>
        <v>1045.5</v>
      </c>
      <c r="F481" s="5">
        <f>F482</f>
        <v>1045.5</v>
      </c>
    </row>
    <row r="482" spans="1:6" x14ac:dyDescent="0.25">
      <c r="A482" s="11" t="s">
        <v>95</v>
      </c>
      <c r="B482" s="3" t="s">
        <v>99</v>
      </c>
      <c r="C482" s="7">
        <v>100</v>
      </c>
      <c r="D482" s="6" t="s">
        <v>41</v>
      </c>
      <c r="E482" s="5">
        <f>SUM('[1]8'!G678)</f>
        <v>1045.5</v>
      </c>
      <c r="F482" s="16">
        <f>SUM('[1]8'!H678)</f>
        <v>1045.5</v>
      </c>
    </row>
    <row r="483" spans="1:6" ht="30" x14ac:dyDescent="0.25">
      <c r="A483" s="11" t="s">
        <v>17</v>
      </c>
      <c r="B483" s="3" t="s">
        <v>99</v>
      </c>
      <c r="C483" s="7">
        <v>200</v>
      </c>
      <c r="D483" s="6"/>
      <c r="E483" s="5">
        <f>E484</f>
        <v>72.8</v>
      </c>
      <c r="F483" s="16">
        <f>SUM(F484)</f>
        <v>72.8</v>
      </c>
    </row>
    <row r="484" spans="1:6" x14ac:dyDescent="0.25">
      <c r="A484" s="11" t="s">
        <v>95</v>
      </c>
      <c r="B484" s="3" t="s">
        <v>99</v>
      </c>
      <c r="C484" s="7" t="s">
        <v>12</v>
      </c>
      <c r="D484" s="6" t="s">
        <v>41</v>
      </c>
      <c r="E484" s="5">
        <f>SUM('[1]8'!G682)</f>
        <v>72.8</v>
      </c>
      <c r="F484" s="16">
        <f>SUM('[1]8'!H682)</f>
        <v>72.8</v>
      </c>
    </row>
    <row r="485" spans="1:6" ht="105" x14ac:dyDescent="0.25">
      <c r="A485" s="13" t="s">
        <v>100</v>
      </c>
      <c r="B485" s="3" t="s">
        <v>101</v>
      </c>
      <c r="C485" s="7"/>
      <c r="D485" s="6"/>
      <c r="E485" s="5">
        <f>E486</f>
        <v>0.7</v>
      </c>
      <c r="F485" s="5">
        <f>F486</f>
        <v>0.7</v>
      </c>
    </row>
    <row r="486" spans="1:6" ht="30" x14ac:dyDescent="0.25">
      <c r="A486" s="11" t="s">
        <v>17</v>
      </c>
      <c r="B486" s="3" t="s">
        <v>101</v>
      </c>
      <c r="C486" s="7">
        <v>200</v>
      </c>
      <c r="D486" s="6"/>
      <c r="E486" s="5">
        <f>E487</f>
        <v>0.7</v>
      </c>
      <c r="F486" s="5">
        <f>F487</f>
        <v>0.7</v>
      </c>
    </row>
    <row r="487" spans="1:6" x14ac:dyDescent="0.25">
      <c r="A487" s="11" t="s">
        <v>95</v>
      </c>
      <c r="B487" s="3" t="s">
        <v>101</v>
      </c>
      <c r="C487" s="7">
        <v>200</v>
      </c>
      <c r="D487" s="6" t="s">
        <v>41</v>
      </c>
      <c r="E487" s="5">
        <f>SUM('[1]8'!G687)</f>
        <v>0.7</v>
      </c>
      <c r="F487" s="16">
        <f>SUM('[1]8'!H687)</f>
        <v>0.7</v>
      </c>
    </row>
    <row r="488" spans="1:6" ht="30" x14ac:dyDescent="0.25">
      <c r="A488" s="11" t="s">
        <v>363</v>
      </c>
      <c r="B488" s="3" t="s">
        <v>364</v>
      </c>
      <c r="C488" s="7"/>
      <c r="D488" s="6"/>
      <c r="E488" s="5">
        <f>SUM(E489)</f>
        <v>61.4</v>
      </c>
      <c r="F488" s="5">
        <f>SUM(F489)</f>
        <v>61.4</v>
      </c>
    </row>
    <row r="489" spans="1:6" ht="30" x14ac:dyDescent="0.25">
      <c r="A489" s="1" t="s">
        <v>158</v>
      </c>
      <c r="B489" s="3" t="s">
        <v>365</v>
      </c>
      <c r="C489" s="7"/>
      <c r="D489" s="6"/>
      <c r="E489" s="5">
        <f>SUM(E490+E492+E494+E496)</f>
        <v>61.4</v>
      </c>
      <c r="F489" s="5">
        <f>SUM(F490+F492+F494+F496)</f>
        <v>61.4</v>
      </c>
    </row>
    <row r="490" spans="1:6" ht="45" x14ac:dyDescent="0.25">
      <c r="A490" s="2" t="s">
        <v>47</v>
      </c>
      <c r="B490" s="3" t="s">
        <v>365</v>
      </c>
      <c r="C490" s="7">
        <v>100</v>
      </c>
      <c r="D490" s="6"/>
      <c r="E490" s="5">
        <f>E491</f>
        <v>12.8</v>
      </c>
      <c r="F490" s="5">
        <f>F491</f>
        <v>12.8</v>
      </c>
    </row>
    <row r="491" spans="1:6" x14ac:dyDescent="0.25">
      <c r="A491" s="1" t="s">
        <v>40</v>
      </c>
      <c r="B491" s="3" t="s">
        <v>365</v>
      </c>
      <c r="C491" s="7">
        <v>100</v>
      </c>
      <c r="D491" s="6" t="s">
        <v>41</v>
      </c>
      <c r="E491" s="5">
        <f>SUM('[1]8'!G530)</f>
        <v>12.8</v>
      </c>
      <c r="F491" s="16">
        <f>SUM('[1]8'!H530)</f>
        <v>12.8</v>
      </c>
    </row>
    <row r="492" spans="1:6" ht="30" x14ac:dyDescent="0.25">
      <c r="A492" s="2" t="s">
        <v>17</v>
      </c>
      <c r="B492" s="3" t="s">
        <v>365</v>
      </c>
      <c r="C492" s="7">
        <v>200</v>
      </c>
      <c r="D492" s="6"/>
      <c r="E492" s="5">
        <f>E493</f>
        <v>37</v>
      </c>
      <c r="F492" s="16">
        <f>SUM(F493)</f>
        <v>37</v>
      </c>
    </row>
    <row r="493" spans="1:6" x14ac:dyDescent="0.25">
      <c r="A493" s="1" t="s">
        <v>40</v>
      </c>
      <c r="B493" s="3" t="s">
        <v>365</v>
      </c>
      <c r="C493" s="7">
        <v>200</v>
      </c>
      <c r="D493" s="6" t="s">
        <v>41</v>
      </c>
      <c r="E493" s="5">
        <f>SUM('[1]8'!G533)</f>
        <v>37</v>
      </c>
      <c r="F493" s="16">
        <f>SUM('[1]8'!H533)</f>
        <v>37</v>
      </c>
    </row>
    <row r="494" spans="1:6" x14ac:dyDescent="0.25">
      <c r="A494" s="2" t="s">
        <v>13</v>
      </c>
      <c r="B494" s="3" t="s">
        <v>365</v>
      </c>
      <c r="C494" s="7">
        <v>800</v>
      </c>
      <c r="D494" s="6"/>
      <c r="E494" s="5">
        <f>E495</f>
        <v>0.6</v>
      </c>
      <c r="F494" s="16">
        <f>SUM(F495)</f>
        <v>0.6</v>
      </c>
    </row>
    <row r="495" spans="1:6" x14ac:dyDescent="0.25">
      <c r="A495" s="1" t="s">
        <v>40</v>
      </c>
      <c r="B495" s="3" t="s">
        <v>365</v>
      </c>
      <c r="C495" s="7">
        <v>800</v>
      </c>
      <c r="D495" s="6" t="s">
        <v>41</v>
      </c>
      <c r="E495" s="5">
        <f>SUM('[1]8'!G537)</f>
        <v>0.6</v>
      </c>
      <c r="F495" s="16">
        <f>SUM('[1]8'!H537)</f>
        <v>0.6</v>
      </c>
    </row>
    <row r="496" spans="1:6" ht="30" x14ac:dyDescent="0.25">
      <c r="A496" s="2" t="s">
        <v>17</v>
      </c>
      <c r="B496" s="3" t="s">
        <v>365</v>
      </c>
      <c r="C496" s="7">
        <v>200</v>
      </c>
      <c r="D496" s="6"/>
      <c r="E496" s="5">
        <f>E497</f>
        <v>11</v>
      </c>
      <c r="F496" s="16">
        <f>SUM(F497)</f>
        <v>11</v>
      </c>
    </row>
    <row r="497" spans="1:6" ht="30" x14ac:dyDescent="0.25">
      <c r="A497" s="2" t="s">
        <v>102</v>
      </c>
      <c r="B497" s="3" t="s">
        <v>365</v>
      </c>
      <c r="C497" s="7">
        <v>200</v>
      </c>
      <c r="D497" s="6" t="s">
        <v>7</v>
      </c>
      <c r="E497" s="5">
        <f>SUM('[1]8'!G572)</f>
        <v>11</v>
      </c>
      <c r="F497" s="16">
        <f>SUM('[1]8'!H572)</f>
        <v>11</v>
      </c>
    </row>
    <row r="498" spans="1:6" ht="30" x14ac:dyDescent="0.25">
      <c r="A498" s="2" t="s">
        <v>366</v>
      </c>
      <c r="B498" s="3" t="s">
        <v>367</v>
      </c>
      <c r="C498" s="7"/>
      <c r="D498" s="6"/>
      <c r="E498" s="5">
        <f>SUM(E499)</f>
        <v>199.60000000000002</v>
      </c>
      <c r="F498" s="5">
        <f>SUM(F499)</f>
        <v>199.60000000000002</v>
      </c>
    </row>
    <row r="499" spans="1:6" ht="30" x14ac:dyDescent="0.25">
      <c r="A499" s="2" t="s">
        <v>124</v>
      </c>
      <c r="B499" s="3" t="s">
        <v>368</v>
      </c>
      <c r="C499" s="4"/>
      <c r="D499" s="6"/>
      <c r="E499" s="5">
        <f>E500+E502+E504+E506</f>
        <v>199.60000000000002</v>
      </c>
      <c r="F499" s="5">
        <f>F500+F502+F504+F506</f>
        <v>199.60000000000002</v>
      </c>
    </row>
    <row r="500" spans="1:6" ht="45" x14ac:dyDescent="0.25">
      <c r="A500" s="2" t="s">
        <v>47</v>
      </c>
      <c r="B500" s="3" t="s">
        <v>368</v>
      </c>
      <c r="C500" s="4" t="s">
        <v>11</v>
      </c>
      <c r="D500" s="6"/>
      <c r="E500" s="5">
        <f>E501</f>
        <v>43.2</v>
      </c>
      <c r="F500" s="5">
        <f>F501</f>
        <v>43.2</v>
      </c>
    </row>
    <row r="501" spans="1:6" x14ac:dyDescent="0.25">
      <c r="A501" s="1" t="s">
        <v>40</v>
      </c>
      <c r="B501" s="3" t="s">
        <v>368</v>
      </c>
      <c r="C501" s="4" t="s">
        <v>11</v>
      </c>
      <c r="D501" s="6" t="s">
        <v>41</v>
      </c>
      <c r="E501" s="5">
        <f>SUM('[1]8'!G693)</f>
        <v>43.2</v>
      </c>
      <c r="F501" s="16">
        <f>SUM('[1]8'!H693)</f>
        <v>43.2</v>
      </c>
    </row>
    <row r="502" spans="1:6" ht="30" x14ac:dyDescent="0.25">
      <c r="A502" s="2" t="s">
        <v>17</v>
      </c>
      <c r="B502" s="3" t="s">
        <v>368</v>
      </c>
      <c r="C502" s="4" t="s">
        <v>12</v>
      </c>
      <c r="D502" s="6"/>
      <c r="E502" s="5">
        <f>SUM(E503)</f>
        <v>86.4</v>
      </c>
      <c r="F502" s="16">
        <f>SUM(F503)</f>
        <v>86.4</v>
      </c>
    </row>
    <row r="503" spans="1:6" x14ac:dyDescent="0.25">
      <c r="A503" s="1" t="s">
        <v>40</v>
      </c>
      <c r="B503" s="3" t="s">
        <v>368</v>
      </c>
      <c r="C503" s="4" t="s">
        <v>12</v>
      </c>
      <c r="D503" s="6" t="s">
        <v>41</v>
      </c>
      <c r="E503" s="5">
        <f>SUM('[1]8'!G696)</f>
        <v>86.4</v>
      </c>
      <c r="F503" s="16">
        <f>SUM('[1]8'!H696)</f>
        <v>86.4</v>
      </c>
    </row>
    <row r="504" spans="1:6" ht="30" x14ac:dyDescent="0.25">
      <c r="A504" s="2" t="s">
        <v>17</v>
      </c>
      <c r="B504" s="3" t="s">
        <v>368</v>
      </c>
      <c r="C504" s="4" t="s">
        <v>12</v>
      </c>
      <c r="D504" s="6"/>
      <c r="E504" s="5">
        <f>SUM(E505)</f>
        <v>35</v>
      </c>
      <c r="F504" s="16">
        <f>SUM(F505)</f>
        <v>35</v>
      </c>
    </row>
    <row r="505" spans="1:6" ht="30" x14ac:dyDescent="0.25">
      <c r="A505" s="2" t="s">
        <v>102</v>
      </c>
      <c r="B505" s="3" t="s">
        <v>368</v>
      </c>
      <c r="C505" s="4" t="s">
        <v>12</v>
      </c>
      <c r="D505" s="6" t="s">
        <v>7</v>
      </c>
      <c r="E505" s="5">
        <f>SUM('[1]8'!G863)</f>
        <v>35</v>
      </c>
      <c r="F505" s="16">
        <f>SUM('[1]8'!H863)</f>
        <v>35</v>
      </c>
    </row>
    <row r="506" spans="1:6" x14ac:dyDescent="0.25">
      <c r="A506" s="2" t="s">
        <v>13</v>
      </c>
      <c r="B506" s="3" t="s">
        <v>368</v>
      </c>
      <c r="C506" s="4" t="s">
        <v>78</v>
      </c>
      <c r="D506" s="6"/>
      <c r="E506" s="5">
        <f>E507</f>
        <v>35</v>
      </c>
      <c r="F506" s="16">
        <f>SUM(F507)</f>
        <v>35</v>
      </c>
    </row>
    <row r="507" spans="1:6" x14ac:dyDescent="0.25">
      <c r="A507" s="1" t="s">
        <v>40</v>
      </c>
      <c r="B507" s="3" t="s">
        <v>368</v>
      </c>
      <c r="C507" s="4" t="s">
        <v>78</v>
      </c>
      <c r="D507" s="6" t="s">
        <v>41</v>
      </c>
      <c r="E507" s="5">
        <f>SUM('[1]8'!G700)</f>
        <v>35</v>
      </c>
      <c r="F507" s="16">
        <f>SUM('[1]8'!H700)</f>
        <v>35</v>
      </c>
    </row>
    <row r="508" spans="1:6" ht="30" x14ac:dyDescent="0.25">
      <c r="A508" s="9" t="s">
        <v>105</v>
      </c>
      <c r="B508" s="3" t="s">
        <v>106</v>
      </c>
      <c r="C508" s="7"/>
      <c r="D508" s="6"/>
      <c r="E508" s="5">
        <f>SUM(E510)</f>
        <v>2283</v>
      </c>
      <c r="F508" s="5">
        <f>SUM(F510)</f>
        <v>2283</v>
      </c>
    </row>
    <row r="509" spans="1:6" ht="45" x14ac:dyDescent="0.25">
      <c r="A509" s="2" t="s">
        <v>107</v>
      </c>
      <c r="B509" s="3" t="s">
        <v>369</v>
      </c>
      <c r="C509" s="7"/>
      <c r="D509" s="6"/>
      <c r="E509" s="5">
        <f>E510</f>
        <v>2283</v>
      </c>
      <c r="F509" s="5">
        <f>F510</f>
        <v>2283</v>
      </c>
    </row>
    <row r="510" spans="1:6" x14ac:dyDescent="0.25">
      <c r="A510" s="11" t="s">
        <v>90</v>
      </c>
      <c r="B510" s="3" t="s">
        <v>369</v>
      </c>
      <c r="C510" s="7">
        <v>300</v>
      </c>
      <c r="D510" s="6"/>
      <c r="E510" s="5">
        <f>E511</f>
        <v>2283</v>
      </c>
      <c r="F510" s="5">
        <f>F511</f>
        <v>2283</v>
      </c>
    </row>
    <row r="511" spans="1:6" x14ac:dyDescent="0.25">
      <c r="A511" s="11" t="s">
        <v>108</v>
      </c>
      <c r="B511" s="3" t="s">
        <v>369</v>
      </c>
      <c r="C511" s="7">
        <v>300</v>
      </c>
      <c r="D511" s="6" t="s">
        <v>109</v>
      </c>
      <c r="E511" s="5">
        <f>SUM('[1]8'!G944)</f>
        <v>2283</v>
      </c>
      <c r="F511" s="16">
        <f>SUM('[1]8'!H944)</f>
        <v>2283</v>
      </c>
    </row>
    <row r="512" spans="1:6" ht="30" x14ac:dyDescent="0.25">
      <c r="A512" s="11" t="s">
        <v>370</v>
      </c>
      <c r="B512" s="47">
        <v>9111100000</v>
      </c>
      <c r="C512" s="7"/>
      <c r="D512" s="6"/>
      <c r="E512" s="5">
        <f>SUM(E513)</f>
        <v>760</v>
      </c>
      <c r="F512" s="5">
        <f>SUM(F513)</f>
        <v>760</v>
      </c>
    </row>
    <row r="513" spans="1:6" ht="30" x14ac:dyDescent="0.25">
      <c r="A513" s="11" t="s">
        <v>158</v>
      </c>
      <c r="B513" s="47" t="s">
        <v>371</v>
      </c>
      <c r="C513" s="7"/>
      <c r="D513" s="6"/>
      <c r="E513" s="5">
        <f>E514</f>
        <v>760</v>
      </c>
      <c r="F513" s="5">
        <f>F514</f>
        <v>760</v>
      </c>
    </row>
    <row r="514" spans="1:6" ht="30" x14ac:dyDescent="0.25">
      <c r="A514" s="11" t="s">
        <v>17</v>
      </c>
      <c r="B514" s="47" t="s">
        <v>371</v>
      </c>
      <c r="C514" s="7" t="s">
        <v>12</v>
      </c>
      <c r="D514" s="6"/>
      <c r="E514" s="5">
        <f>E515</f>
        <v>760</v>
      </c>
      <c r="F514" s="5">
        <f>F515</f>
        <v>760</v>
      </c>
    </row>
    <row r="515" spans="1:6" x14ac:dyDescent="0.25">
      <c r="A515" s="11" t="s">
        <v>62</v>
      </c>
      <c r="B515" s="47" t="s">
        <v>371</v>
      </c>
      <c r="C515" s="7" t="s">
        <v>12</v>
      </c>
      <c r="D515" s="6" t="s">
        <v>63</v>
      </c>
      <c r="E515" s="5">
        <f>SUM('[1]8'!G1001)</f>
        <v>760</v>
      </c>
      <c r="F515" s="16">
        <f>SUM('[1]8'!H1001)</f>
        <v>760</v>
      </c>
    </row>
    <row r="516" spans="1:6" x14ac:dyDescent="0.25">
      <c r="F516" s="27" t="s">
        <v>424</v>
      </c>
    </row>
  </sheetData>
  <mergeCells count="3">
    <mergeCell ref="C1:F1"/>
    <mergeCell ref="A2:F2"/>
    <mergeCell ref="E4:F4"/>
  </mergeCells>
  <pageMargins left="1.1811023622047245" right="0.59055118110236227" top="0.59055118110236227" bottom="0.59055118110236227" header="0.31496062992125984" footer="0.31496062992125984"/>
  <pageSetup paperSize="9" scale="5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2023-12-12T04:51:25Z</dcterms:modified>
</cp:coreProperties>
</file>