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6" i="1" l="1"/>
  <c r="G16" i="1"/>
  <c r="V16" i="1"/>
  <c r="S16" i="1"/>
  <c r="P16" i="1"/>
  <c r="M16" i="1"/>
  <c r="J16" i="1"/>
  <c r="S15" i="1"/>
  <c r="J15" i="1"/>
  <c r="V15" i="1" l="1"/>
  <c r="P15" i="1"/>
  <c r="M15" i="1"/>
  <c r="G15" i="1"/>
  <c r="D15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V13" i="1"/>
  <c r="S13" i="1"/>
  <c r="P13" i="1"/>
  <c r="M13" i="1"/>
  <c r="J13" i="1"/>
  <c r="G13" i="1"/>
  <c r="D13" i="1"/>
  <c r="V12" i="1"/>
  <c r="S12" i="1"/>
  <c r="P12" i="1"/>
  <c r="M12" i="1"/>
  <c r="J12" i="1"/>
  <c r="G12" i="1"/>
  <c r="D12" i="1"/>
  <c r="V11" i="1"/>
  <c r="S11" i="1"/>
  <c r="P11" i="1"/>
  <c r="M11" i="1"/>
  <c r="J11" i="1"/>
  <c r="G11" i="1"/>
  <c r="D11" i="1"/>
  <c r="V10" i="1"/>
  <c r="S10" i="1"/>
  <c r="P10" i="1"/>
  <c r="M10" i="1"/>
  <c r="J10" i="1"/>
  <c r="G10" i="1"/>
  <c r="D10" i="1"/>
  <c r="V9" i="1"/>
  <c r="S9" i="1"/>
  <c r="P9" i="1"/>
  <c r="M9" i="1"/>
  <c r="J9" i="1"/>
  <c r="G9" i="1"/>
  <c r="D9" i="1"/>
  <c r="V8" i="1"/>
  <c r="S8" i="1"/>
  <c r="P8" i="1"/>
  <c r="M8" i="1"/>
  <c r="J8" i="1"/>
  <c r="G8" i="1"/>
  <c r="D8" i="1"/>
  <c r="V7" i="1"/>
  <c r="S7" i="1"/>
  <c r="P7" i="1"/>
  <c r="M7" i="1"/>
  <c r="J7" i="1"/>
  <c r="G7" i="1"/>
  <c r="D7" i="1"/>
  <c r="P14" i="1" l="1"/>
  <c r="V14" i="1"/>
  <c r="S14" i="1"/>
  <c r="M14" i="1"/>
  <c r="J14" i="1"/>
  <c r="G14" i="1"/>
  <c r="D14" i="1"/>
</calcChain>
</file>

<file path=xl/sharedStrings.xml><?xml version="1.0" encoding="utf-8"?>
<sst xmlns="http://schemas.openxmlformats.org/spreadsheetml/2006/main" count="42" uniqueCount="24">
  <si>
    <t>Наименование муниципального образования</t>
  </si>
  <si>
    <t>Налоговые, неналоговые доходы</t>
  </si>
  <si>
    <t>Субсидии</t>
  </si>
  <si>
    <t>Субвенции</t>
  </si>
  <si>
    <t>Иные межбюджетные трансферты</t>
  </si>
  <si>
    <t>ВСЕГО ДОХОДОВ</t>
  </si>
  <si>
    <t>ВСЕГО РАСХОДОВ</t>
  </si>
  <si>
    <t>%-т исп.</t>
  </si>
  <si>
    <t>Балаганское с.п.</t>
  </si>
  <si>
    <t>Биритское с.п.</t>
  </si>
  <si>
    <t>Заславское с.п.</t>
  </si>
  <si>
    <t>Коноваловское с.п.</t>
  </si>
  <si>
    <t>Кумарейское с.п.</t>
  </si>
  <si>
    <t>Тарнопольское с.п.</t>
  </si>
  <si>
    <t>Шарагайское с.п.</t>
  </si>
  <si>
    <t>ИТОГО по сельским поселениям</t>
  </si>
  <si>
    <t>Районный бюджет</t>
  </si>
  <si>
    <t>Годовой план</t>
  </si>
  <si>
    <t xml:space="preserve">СПРАВКА ОБ ИСПОЛНЕНИИ БЮДЖЕТОВ МУНИЦИПАЛЬНЫХ ОБРАЗОВАНИЙ, МЕСТНОГО БЮДЖЕТА </t>
  </si>
  <si>
    <t>Консолидированный бюджет</t>
  </si>
  <si>
    <t>тыс. рублей</t>
  </si>
  <si>
    <t xml:space="preserve">Дотации бюджетам бюджетой системы Российской Федерации </t>
  </si>
  <si>
    <t>на 01.08.2022 (по месячным отчетам)</t>
  </si>
  <si>
    <t>Исполнено на 01.08.2022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</si>
</sst>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3" fontId="1" fillId="2" borderId="7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9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9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16" xfId="0" applyNumberFormat="1" applyFont="1" applyFill="1" applyBorder="1" applyAlignment="1">
      <alignment horizontal="right" vertical="center"/>
    </xf>
    <xf numFmtId="9" fontId="2" fillId="2" borderId="17" xfId="0" applyNumberFormat="1" applyFont="1" applyFill="1" applyBorder="1" applyAlignment="1">
      <alignment horizontal="right" vertical="center" wrapText="1"/>
    </xf>
    <xf numFmtId="9" fontId="2" fillId="0" borderId="17" xfId="0" applyNumberFormat="1" applyFont="1" applyFill="1" applyBorder="1" applyAlignment="1">
      <alignment horizontal="right" vertical="center" wrapText="1"/>
    </xf>
    <xf numFmtId="3" fontId="2" fillId="2" borderId="18" xfId="0" applyNumberFormat="1" applyFont="1" applyFill="1" applyBorder="1" applyAlignment="1" applyProtection="1">
      <alignment horizontal="left" vertical="center" wrapText="1"/>
      <protection locked="0"/>
    </xf>
    <xf numFmtId="164" fontId="2" fillId="2" borderId="7" xfId="0" applyNumberFormat="1" applyFont="1" applyFill="1" applyBorder="1" applyAlignment="1">
      <alignment horizontal="right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9" fontId="2" fillId="2" borderId="9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4" xfId="0" applyNumberFormat="1" applyFont="1" applyFill="1" applyBorder="1" applyAlignment="1">
      <alignment horizontal="right" vertical="center" shrinkToFit="1"/>
    </xf>
    <xf numFmtId="164" fontId="2" fillId="2" borderId="5" xfId="0" applyNumberFormat="1" applyFont="1" applyFill="1" applyBorder="1" applyAlignment="1">
      <alignment horizontal="right" vertical="center" shrinkToFit="1"/>
    </xf>
    <xf numFmtId="9" fontId="2" fillId="2" borderId="6" xfId="0" applyNumberFormat="1" applyFont="1" applyFill="1" applyBorder="1" applyAlignment="1">
      <alignment horizontal="right" vertical="center" shrinkToFit="1"/>
    </xf>
    <xf numFmtId="164" fontId="2" fillId="0" borderId="4" xfId="0" applyNumberFormat="1" applyFont="1" applyFill="1" applyBorder="1" applyAlignment="1">
      <alignment horizontal="right" vertical="center" shrinkToFit="1"/>
    </xf>
    <xf numFmtId="164" fontId="2" fillId="0" borderId="5" xfId="0" applyNumberFormat="1" applyFont="1" applyFill="1" applyBorder="1" applyAlignment="1">
      <alignment horizontal="right" vertical="center" shrinkToFit="1"/>
    </xf>
    <xf numFmtId="9" fontId="2" fillId="2" borderId="19" xfId="0" applyNumberFormat="1" applyFont="1" applyFill="1" applyBorder="1" applyAlignment="1">
      <alignment horizontal="right" vertical="center" shrinkToFit="1"/>
    </xf>
    <xf numFmtId="3" fontId="2" fillId="0" borderId="13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3" fontId="2" fillId="0" borderId="18" xfId="0" applyNumberFormat="1" applyFont="1" applyFill="1" applyBorder="1" applyAlignment="1" applyProtection="1">
      <alignment vertical="center" wrapText="1"/>
      <protection locked="0"/>
    </xf>
    <xf numFmtId="164" fontId="2" fillId="2" borderId="21" xfId="0" applyNumberFormat="1" applyFont="1" applyFill="1" applyBorder="1" applyAlignment="1">
      <alignment horizontal="right" vertical="center" shrinkToFit="1"/>
    </xf>
    <xf numFmtId="164" fontId="2" fillId="2" borderId="22" xfId="0" applyNumberFormat="1" applyFont="1" applyFill="1" applyBorder="1" applyAlignment="1">
      <alignment horizontal="right" vertical="center" shrinkToFit="1"/>
    </xf>
    <xf numFmtId="164" fontId="2" fillId="2" borderId="3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right"/>
    </xf>
    <xf numFmtId="164" fontId="2" fillId="2" borderId="23" xfId="0" applyNumberFormat="1" applyFont="1" applyFill="1" applyBorder="1" applyAlignment="1">
      <alignment horizontal="right" vertical="center" shrinkToFit="1"/>
    </xf>
    <xf numFmtId="9" fontId="2" fillId="2" borderId="13" xfId="0" applyNumberFormat="1" applyFont="1" applyFill="1" applyBorder="1" applyAlignment="1">
      <alignment horizontal="right" vertical="center" shrinkToFit="1"/>
    </xf>
    <xf numFmtId="164" fontId="4" fillId="0" borderId="4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4" fillId="0" borderId="24" xfId="0" applyNumberFormat="1" applyFont="1" applyBorder="1" applyAlignment="1">
      <alignment vertical="center"/>
    </xf>
    <xf numFmtId="3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7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"/>
  <sheetViews>
    <sheetView tabSelected="1" workbookViewId="0">
      <selection activeCell="U14" sqref="U14"/>
    </sheetView>
  </sheetViews>
  <sheetFormatPr defaultRowHeight="15" x14ac:dyDescent="0.25"/>
  <cols>
    <col min="1" max="1" width="16.28515625" customWidth="1"/>
    <col min="2" max="2" width="10.140625" bestFit="1" customWidth="1"/>
    <col min="3" max="3" width="13.7109375" customWidth="1"/>
    <col min="4" max="4" width="12" customWidth="1"/>
    <col min="5" max="5" width="10.140625" bestFit="1" customWidth="1"/>
    <col min="6" max="6" width="11" customWidth="1"/>
    <col min="7" max="7" width="9.28515625" bestFit="1" customWidth="1"/>
    <col min="8" max="8" width="11.28515625" bestFit="1" customWidth="1"/>
    <col min="9" max="9" width="10.28515625" customWidth="1"/>
    <col min="10" max="10" width="9.42578125" bestFit="1" customWidth="1"/>
    <col min="11" max="11" width="11.28515625" bestFit="1" customWidth="1"/>
    <col min="12" max="12" width="10.7109375" customWidth="1"/>
    <col min="13" max="13" width="9.42578125" bestFit="1" customWidth="1"/>
    <col min="14" max="14" width="13.140625" bestFit="1" customWidth="1"/>
    <col min="15" max="15" width="10.42578125" customWidth="1"/>
    <col min="16" max="16" width="9.42578125" bestFit="1" customWidth="1"/>
    <col min="17" max="17" width="15.42578125" bestFit="1" customWidth="1"/>
    <col min="18" max="18" width="11" customWidth="1"/>
    <col min="19" max="19" width="9.42578125" bestFit="1" customWidth="1"/>
    <col min="20" max="20" width="15.42578125" bestFit="1" customWidth="1"/>
    <col min="21" max="21" width="10.85546875" customWidth="1"/>
    <col min="22" max="22" width="9.42578125" bestFit="1" customWidth="1"/>
  </cols>
  <sheetData>
    <row r="1" spans="1:22" x14ac:dyDescent="0.25">
      <c r="B1" s="55" t="s">
        <v>18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2" x14ac:dyDescent="0.25">
      <c r="B2" s="56" t="s">
        <v>22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2" ht="15.75" thickBot="1" x14ac:dyDescent="0.3">
      <c r="B3" s="29"/>
      <c r="C3" s="29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5" t="s">
        <v>20</v>
      </c>
    </row>
    <row r="4" spans="1:22" ht="59.25" customHeight="1" thickBot="1" x14ac:dyDescent="0.3">
      <c r="A4" s="42" t="s">
        <v>0</v>
      </c>
      <c r="B4" s="44" t="s">
        <v>1</v>
      </c>
      <c r="C4" s="45"/>
      <c r="D4" s="45"/>
      <c r="E4" s="46" t="s">
        <v>21</v>
      </c>
      <c r="F4" s="47"/>
      <c r="G4" s="48"/>
      <c r="H4" s="49" t="s">
        <v>2</v>
      </c>
      <c r="I4" s="49"/>
      <c r="J4" s="49"/>
      <c r="K4" s="50" t="s">
        <v>3</v>
      </c>
      <c r="L4" s="51"/>
      <c r="M4" s="51"/>
      <c r="N4" s="46" t="s">
        <v>4</v>
      </c>
      <c r="O4" s="47"/>
      <c r="P4" s="47"/>
      <c r="Q4" s="50" t="s">
        <v>5</v>
      </c>
      <c r="R4" s="51"/>
      <c r="S4" s="52"/>
      <c r="T4" s="53" t="s">
        <v>6</v>
      </c>
      <c r="U4" s="49"/>
      <c r="V4" s="54"/>
    </row>
    <row r="5" spans="1:22" ht="45.75" thickBot="1" x14ac:dyDescent="0.3">
      <c r="A5" s="43"/>
      <c r="B5" s="1" t="s">
        <v>17</v>
      </c>
      <c r="C5" s="2" t="s">
        <v>23</v>
      </c>
      <c r="D5" s="3" t="s">
        <v>7</v>
      </c>
      <c r="E5" s="1" t="s">
        <v>17</v>
      </c>
      <c r="F5" s="41" t="s">
        <v>23</v>
      </c>
      <c r="G5" s="3" t="s">
        <v>7</v>
      </c>
      <c r="H5" s="1" t="s">
        <v>17</v>
      </c>
      <c r="I5" s="41" t="s">
        <v>23</v>
      </c>
      <c r="J5" s="4" t="s">
        <v>7</v>
      </c>
      <c r="K5" s="1" t="s">
        <v>17</v>
      </c>
      <c r="L5" s="41" t="s">
        <v>23</v>
      </c>
      <c r="M5" s="4" t="s">
        <v>7</v>
      </c>
      <c r="N5" s="1" t="s">
        <v>17</v>
      </c>
      <c r="O5" s="41" t="s">
        <v>23</v>
      </c>
      <c r="P5" s="4" t="s">
        <v>7</v>
      </c>
      <c r="Q5" s="1" t="s">
        <v>17</v>
      </c>
      <c r="R5" s="41" t="s">
        <v>23</v>
      </c>
      <c r="S5" s="4" t="s">
        <v>7</v>
      </c>
      <c r="T5" s="1" t="s">
        <v>17</v>
      </c>
      <c r="U5" s="41" t="s">
        <v>23</v>
      </c>
      <c r="V5" s="5" t="s">
        <v>7</v>
      </c>
    </row>
    <row r="6" spans="1:22" ht="16.5" thickBot="1" x14ac:dyDescent="0.3">
      <c r="A6" s="6">
        <v>1</v>
      </c>
      <c r="B6" s="7">
        <v>2</v>
      </c>
      <c r="C6" s="8">
        <v>3</v>
      </c>
      <c r="D6" s="9">
        <v>4</v>
      </c>
      <c r="E6" s="10">
        <v>5</v>
      </c>
      <c r="F6" s="11">
        <v>6</v>
      </c>
      <c r="G6" s="9">
        <v>7</v>
      </c>
      <c r="H6" s="7">
        <v>8</v>
      </c>
      <c r="I6" s="8">
        <v>9</v>
      </c>
      <c r="J6" s="9">
        <v>10</v>
      </c>
      <c r="K6" s="7">
        <v>11</v>
      </c>
      <c r="L6" s="8">
        <v>12</v>
      </c>
      <c r="M6" s="9">
        <v>13</v>
      </c>
      <c r="N6" s="7">
        <v>14</v>
      </c>
      <c r="O6" s="8">
        <v>15</v>
      </c>
      <c r="P6" s="9">
        <v>16</v>
      </c>
      <c r="Q6" s="7">
        <v>17</v>
      </c>
      <c r="R6" s="8">
        <v>18</v>
      </c>
      <c r="S6" s="9">
        <v>19</v>
      </c>
      <c r="T6" s="7">
        <v>20</v>
      </c>
      <c r="U6" s="8">
        <v>21</v>
      </c>
      <c r="V6" s="12">
        <v>22</v>
      </c>
    </row>
    <row r="7" spans="1:22" ht="31.5" x14ac:dyDescent="0.25">
      <c r="A7" s="13" t="s">
        <v>8</v>
      </c>
      <c r="B7" s="14">
        <v>14136.8</v>
      </c>
      <c r="C7" s="15">
        <v>7300.5</v>
      </c>
      <c r="D7" s="16">
        <f t="shared" ref="D7:D16" si="0">IF(B7=0,"-",C7/B7)</f>
        <v>0.51641814271971032</v>
      </c>
      <c r="E7" s="14">
        <v>13713.1</v>
      </c>
      <c r="F7" s="15">
        <v>7556.3</v>
      </c>
      <c r="G7" s="16">
        <f t="shared" ref="G7:G16" si="1">IF(E7=0,"-",F7/E7)</f>
        <v>0.55102784928280257</v>
      </c>
      <c r="H7" s="14">
        <v>52426.8</v>
      </c>
      <c r="I7" s="15">
        <v>1424.1</v>
      </c>
      <c r="J7" s="16">
        <f t="shared" ref="J7:J16" si="2">IF(H7=0,"-",I7/H7)</f>
        <v>2.7163588088534869E-2</v>
      </c>
      <c r="K7" s="14">
        <v>379.9</v>
      </c>
      <c r="L7" s="15">
        <v>211.4</v>
      </c>
      <c r="M7" s="16">
        <f t="shared" ref="M7:M16" si="3">IF(K7=0,"-",L7/K7)</f>
        <v>0.55646222690181635</v>
      </c>
      <c r="N7" s="14">
        <v>387.9</v>
      </c>
      <c r="O7" s="15">
        <v>172.4</v>
      </c>
      <c r="P7" s="16">
        <f t="shared" ref="P7:P14" si="4">IF(N7=0,"-",O7/N7)</f>
        <v>0.44444444444444448</v>
      </c>
      <c r="Q7" s="14">
        <v>81189.5</v>
      </c>
      <c r="R7" s="15">
        <v>16799.5</v>
      </c>
      <c r="S7" s="16">
        <f t="shared" ref="S7:S16" si="5">IF(Q7=0,"-",R7/Q7)</f>
        <v>0.20691715061676694</v>
      </c>
      <c r="T7" s="14">
        <v>83714.600000000006</v>
      </c>
      <c r="U7" s="15">
        <v>14302.4</v>
      </c>
      <c r="V7" s="16">
        <f t="shared" ref="V7:V16" si="6">IF(T7=0,"-",U7/T7)</f>
        <v>0.17084714016432018</v>
      </c>
    </row>
    <row r="8" spans="1:22" ht="15.75" x14ac:dyDescent="0.25">
      <c r="A8" s="13" t="s">
        <v>9</v>
      </c>
      <c r="B8" s="14">
        <v>2234.3000000000002</v>
      </c>
      <c r="C8" s="15">
        <v>1286.0999999999999</v>
      </c>
      <c r="D8" s="16">
        <f t="shared" si="0"/>
        <v>0.57561652419102172</v>
      </c>
      <c r="E8" s="14">
        <v>5837</v>
      </c>
      <c r="F8" s="15">
        <v>2687.3</v>
      </c>
      <c r="G8" s="16">
        <f t="shared" si="1"/>
        <v>0.46039061161555594</v>
      </c>
      <c r="H8" s="14">
        <v>400</v>
      </c>
      <c r="I8" s="15">
        <v>400</v>
      </c>
      <c r="J8" s="16">
        <f t="shared" si="2"/>
        <v>1</v>
      </c>
      <c r="K8" s="14">
        <v>202.2</v>
      </c>
      <c r="L8" s="15">
        <v>95.1</v>
      </c>
      <c r="M8" s="16">
        <f t="shared" si="3"/>
        <v>0.47032640949554894</v>
      </c>
      <c r="N8" s="14">
        <v>107.5</v>
      </c>
      <c r="O8" s="15">
        <v>71.5</v>
      </c>
      <c r="P8" s="16">
        <f t="shared" si="4"/>
        <v>0.66511627906976745</v>
      </c>
      <c r="Q8" s="14">
        <v>8781</v>
      </c>
      <c r="R8" s="15">
        <v>4540</v>
      </c>
      <c r="S8" s="16">
        <f t="shared" si="5"/>
        <v>0.51702539574080397</v>
      </c>
      <c r="T8" s="14">
        <v>9369.2999999999993</v>
      </c>
      <c r="U8" s="15">
        <v>4769.2</v>
      </c>
      <c r="V8" s="16">
        <f t="shared" si="6"/>
        <v>0.50902415335190465</v>
      </c>
    </row>
    <row r="9" spans="1:22" ht="15.75" x14ac:dyDescent="0.25">
      <c r="A9" s="13" t="s">
        <v>10</v>
      </c>
      <c r="B9" s="14">
        <v>2251.6999999999998</v>
      </c>
      <c r="C9" s="15">
        <v>1197.7</v>
      </c>
      <c r="D9" s="16">
        <f t="shared" si="0"/>
        <v>0.53190922414175967</v>
      </c>
      <c r="E9" s="14">
        <v>9076.9</v>
      </c>
      <c r="F9" s="15">
        <v>4369.5</v>
      </c>
      <c r="G9" s="16">
        <f>IF(E9=0,"-",F9/E9)</f>
        <v>0.4813868170851282</v>
      </c>
      <c r="H9" s="14">
        <v>400</v>
      </c>
      <c r="I9" s="15">
        <v>400</v>
      </c>
      <c r="J9" s="16">
        <f t="shared" si="2"/>
        <v>1</v>
      </c>
      <c r="K9" s="14">
        <v>202.2</v>
      </c>
      <c r="L9" s="15">
        <v>92.7</v>
      </c>
      <c r="M9" s="16">
        <f t="shared" si="3"/>
        <v>0.45845697329376861</v>
      </c>
      <c r="N9" s="14">
        <v>92.7</v>
      </c>
      <c r="O9" s="15">
        <v>43.7</v>
      </c>
      <c r="P9" s="16">
        <f t="shared" si="4"/>
        <v>0.47141316073354911</v>
      </c>
      <c r="Q9" s="14">
        <v>12023.5</v>
      </c>
      <c r="R9" s="15">
        <v>6103.6</v>
      </c>
      <c r="S9" s="16">
        <f t="shared" si="5"/>
        <v>0.5076392065538321</v>
      </c>
      <c r="T9" s="14">
        <v>14518.2</v>
      </c>
      <c r="U9" s="15">
        <v>7446.3</v>
      </c>
      <c r="V9" s="16">
        <f t="shared" si="6"/>
        <v>0.51289416043311153</v>
      </c>
    </row>
    <row r="10" spans="1:22" ht="31.5" x14ac:dyDescent="0.25">
      <c r="A10" s="13" t="s">
        <v>11</v>
      </c>
      <c r="B10" s="14">
        <v>2099.6999999999998</v>
      </c>
      <c r="C10" s="15">
        <v>1500</v>
      </c>
      <c r="D10" s="16">
        <f t="shared" si="0"/>
        <v>0.71438776968138307</v>
      </c>
      <c r="E10" s="14">
        <v>7792.5</v>
      </c>
      <c r="F10" s="15">
        <v>3634.9</v>
      </c>
      <c r="G10" s="16">
        <f t="shared" si="1"/>
        <v>0.4664613410330446</v>
      </c>
      <c r="H10" s="14">
        <v>1085.2</v>
      </c>
      <c r="I10" s="15">
        <v>1085.2</v>
      </c>
      <c r="J10" s="16">
        <f t="shared" si="2"/>
        <v>1</v>
      </c>
      <c r="K10" s="14">
        <v>202.2</v>
      </c>
      <c r="L10" s="15">
        <v>110.2</v>
      </c>
      <c r="M10" s="16">
        <f t="shared" si="3"/>
        <v>0.5450049455984175</v>
      </c>
      <c r="N10" s="14">
        <v>486.5</v>
      </c>
      <c r="O10" s="15">
        <v>404.9</v>
      </c>
      <c r="P10" s="16">
        <f t="shared" si="4"/>
        <v>0.83227132579650565</v>
      </c>
      <c r="Q10" s="14">
        <v>11666.2</v>
      </c>
      <c r="R10" s="15">
        <v>6735.3</v>
      </c>
      <c r="S10" s="16">
        <f t="shared" si="5"/>
        <v>0.57733452195230661</v>
      </c>
      <c r="T10" s="14">
        <v>13580.4</v>
      </c>
      <c r="U10" s="15">
        <v>7489</v>
      </c>
      <c r="V10" s="16">
        <f t="shared" si="6"/>
        <v>0.5514565108538777</v>
      </c>
    </row>
    <row r="11" spans="1:22" ht="31.5" x14ac:dyDescent="0.25">
      <c r="A11" s="13" t="s">
        <v>12</v>
      </c>
      <c r="B11" s="14">
        <v>1983.6</v>
      </c>
      <c r="C11" s="15">
        <v>997.5</v>
      </c>
      <c r="D11" s="16">
        <f t="shared" si="0"/>
        <v>0.50287356321839083</v>
      </c>
      <c r="E11" s="14">
        <v>10133.799999999999</v>
      </c>
      <c r="F11" s="15">
        <v>4544.5</v>
      </c>
      <c r="G11" s="16">
        <f t="shared" si="1"/>
        <v>0.44844974244607161</v>
      </c>
      <c r="H11" s="14">
        <v>6085.2</v>
      </c>
      <c r="I11" s="15">
        <v>610.9</v>
      </c>
      <c r="J11" s="16">
        <f t="shared" si="2"/>
        <v>0.10039111286399789</v>
      </c>
      <c r="K11" s="14">
        <v>202.2</v>
      </c>
      <c r="L11" s="15">
        <v>97.7</v>
      </c>
      <c r="M11" s="16">
        <f t="shared" si="3"/>
        <v>0.48318496538081113</v>
      </c>
      <c r="N11" s="14">
        <v>235.4</v>
      </c>
      <c r="O11" s="15">
        <v>153.80000000000001</v>
      </c>
      <c r="P11" s="16">
        <f t="shared" si="4"/>
        <v>0.65335598980458798</v>
      </c>
      <c r="Q11" s="14">
        <v>18640.2</v>
      </c>
      <c r="R11" s="15">
        <v>6404.4</v>
      </c>
      <c r="S11" s="16">
        <f t="shared" si="5"/>
        <v>0.34358000450638937</v>
      </c>
      <c r="T11" s="14">
        <v>22265.599999999999</v>
      </c>
      <c r="U11" s="15">
        <v>7577.1</v>
      </c>
      <c r="V11" s="16">
        <f t="shared" si="6"/>
        <v>0.34030522420235704</v>
      </c>
    </row>
    <row r="12" spans="1:22" ht="31.5" x14ac:dyDescent="0.25">
      <c r="A12" s="13" t="s">
        <v>13</v>
      </c>
      <c r="B12" s="14">
        <v>2460.3000000000002</v>
      </c>
      <c r="C12" s="15">
        <v>1302.2</v>
      </c>
      <c r="D12" s="17">
        <f t="shared" si="0"/>
        <v>0.52928504653903996</v>
      </c>
      <c r="E12" s="14">
        <v>8660.9</v>
      </c>
      <c r="F12" s="15">
        <v>3790.2</v>
      </c>
      <c r="G12" s="17">
        <f t="shared" si="1"/>
        <v>0.43762195614774446</v>
      </c>
      <c r="H12" s="14">
        <v>85676.6</v>
      </c>
      <c r="I12" s="15">
        <v>2839.7</v>
      </c>
      <c r="J12" s="17">
        <f t="shared" si="2"/>
        <v>3.3144405823760506E-2</v>
      </c>
      <c r="K12" s="14">
        <v>152.30000000000001</v>
      </c>
      <c r="L12" s="15">
        <v>71.400000000000006</v>
      </c>
      <c r="M12" s="17">
        <f t="shared" si="3"/>
        <v>0.46881155613919895</v>
      </c>
      <c r="N12" s="14">
        <v>241.6</v>
      </c>
      <c r="O12" s="15">
        <v>163.19999999999999</v>
      </c>
      <c r="P12" s="17">
        <f t="shared" si="4"/>
        <v>0.67549668874172186</v>
      </c>
      <c r="Q12" s="14">
        <v>97291.7</v>
      </c>
      <c r="R12" s="15">
        <v>8266.7999999999993</v>
      </c>
      <c r="S12" s="17">
        <f t="shared" si="5"/>
        <v>8.4969221423821351E-2</v>
      </c>
      <c r="T12" s="14">
        <v>99490.6</v>
      </c>
      <c r="U12" s="15">
        <v>7558.9</v>
      </c>
      <c r="V12" s="17">
        <f t="shared" si="6"/>
        <v>7.5976021855331047E-2</v>
      </c>
    </row>
    <row r="13" spans="1:22" ht="32.25" thickBot="1" x14ac:dyDescent="0.3">
      <c r="A13" s="13" t="s">
        <v>14</v>
      </c>
      <c r="B13" s="14">
        <v>1513.8</v>
      </c>
      <c r="C13" s="15">
        <v>741.9</v>
      </c>
      <c r="D13" s="17">
        <f t="shared" si="0"/>
        <v>0.49009116131589375</v>
      </c>
      <c r="E13" s="14">
        <v>5439.9</v>
      </c>
      <c r="F13" s="15">
        <v>2650.5</v>
      </c>
      <c r="G13" s="17">
        <f t="shared" si="1"/>
        <v>0.48723322119891915</v>
      </c>
      <c r="H13" s="14">
        <v>300</v>
      </c>
      <c r="I13" s="15">
        <v>300</v>
      </c>
      <c r="J13" s="17">
        <f t="shared" si="2"/>
        <v>1</v>
      </c>
      <c r="K13" s="14">
        <v>202.2</v>
      </c>
      <c r="L13" s="15">
        <v>93.1</v>
      </c>
      <c r="M13" s="17">
        <f t="shared" si="3"/>
        <v>0.46043521266073195</v>
      </c>
      <c r="N13" s="14">
        <v>41.2</v>
      </c>
      <c r="O13" s="15">
        <v>18.3</v>
      </c>
      <c r="P13" s="17">
        <f t="shared" si="4"/>
        <v>0.44417475728155337</v>
      </c>
      <c r="Q13" s="14">
        <v>7497</v>
      </c>
      <c r="R13" s="15">
        <v>3803.8</v>
      </c>
      <c r="S13" s="17">
        <f t="shared" si="5"/>
        <v>0.50737628384687206</v>
      </c>
      <c r="T13" s="14">
        <v>8285.7999999999993</v>
      </c>
      <c r="U13" s="15">
        <v>3668.1</v>
      </c>
      <c r="V13" s="17">
        <f t="shared" si="6"/>
        <v>0.44269714451229819</v>
      </c>
    </row>
    <row r="14" spans="1:22" ht="53.25" customHeight="1" thickBot="1" x14ac:dyDescent="0.3">
      <c r="A14" s="18" t="s">
        <v>15</v>
      </c>
      <c r="B14" s="19">
        <f>SUM(B7:B13)</f>
        <v>26680.199999999997</v>
      </c>
      <c r="C14" s="20">
        <f>SUM(C7:C13)</f>
        <v>14325.900000000001</v>
      </c>
      <c r="D14" s="21">
        <f t="shared" si="0"/>
        <v>0.53694874851013119</v>
      </c>
      <c r="E14" s="25">
        <f>SUM(E7:E13)</f>
        <v>60654.100000000006</v>
      </c>
      <c r="F14" s="26">
        <f>SUM(F7:F13)</f>
        <v>29233.200000000001</v>
      </c>
      <c r="G14" s="24">
        <f t="shared" si="1"/>
        <v>0.48196576983254219</v>
      </c>
      <c r="H14" s="22">
        <f>SUM(H7:H13)</f>
        <v>146373.79999999999</v>
      </c>
      <c r="I14" s="23">
        <f>SUM(I7:I13)</f>
        <v>7059.9</v>
      </c>
      <c r="J14" s="24">
        <f t="shared" si="2"/>
        <v>4.8231992337426505E-2</v>
      </c>
      <c r="K14" s="22">
        <f>SUM(K7:K13)</f>
        <v>1543.2</v>
      </c>
      <c r="L14" s="23">
        <f>SUM(L7:L13)</f>
        <v>771.6</v>
      </c>
      <c r="M14" s="24">
        <f t="shared" si="3"/>
        <v>0.5</v>
      </c>
      <c r="N14" s="22">
        <f>SUM(N7:N13)</f>
        <v>1592.8</v>
      </c>
      <c r="O14" s="23">
        <f>SUM(O7:O13)</f>
        <v>1027.8</v>
      </c>
      <c r="P14" s="24">
        <f t="shared" si="4"/>
        <v>0.64527875439477644</v>
      </c>
      <c r="Q14" s="22">
        <f>SUM(Q7:Q13)</f>
        <v>237089.09999999998</v>
      </c>
      <c r="R14" s="23">
        <f>SUM(R7:R13)</f>
        <v>52653.400000000009</v>
      </c>
      <c r="S14" s="24">
        <f t="shared" si="5"/>
        <v>0.22208275285536119</v>
      </c>
      <c r="T14" s="22">
        <f>SUM(T7:T13)</f>
        <v>251224.5</v>
      </c>
      <c r="U14" s="23">
        <f>SUM(U7:U13)</f>
        <v>52810.999999999993</v>
      </c>
      <c r="V14" s="27">
        <f t="shared" si="6"/>
        <v>0.21021437001566326</v>
      </c>
    </row>
    <row r="15" spans="1:22" ht="32.25" thickBot="1" x14ac:dyDescent="0.3">
      <c r="A15" s="31" t="s">
        <v>16</v>
      </c>
      <c r="B15" s="32">
        <v>56250.8</v>
      </c>
      <c r="C15" s="36">
        <v>26920.6</v>
      </c>
      <c r="D15" s="37">
        <f t="shared" si="0"/>
        <v>0.478581637950038</v>
      </c>
      <c r="E15" s="33">
        <v>160018.70000000001</v>
      </c>
      <c r="F15" s="34">
        <v>86295.6</v>
      </c>
      <c r="G15" s="27">
        <f t="shared" si="1"/>
        <v>0.53928447112743694</v>
      </c>
      <c r="H15" s="33">
        <v>140320.6</v>
      </c>
      <c r="I15" s="34">
        <v>39178.800000000003</v>
      </c>
      <c r="J15" s="27">
        <f t="shared" si="2"/>
        <v>0.27920918240087345</v>
      </c>
      <c r="K15" s="33">
        <v>346429.7</v>
      </c>
      <c r="L15" s="34">
        <v>212532.6</v>
      </c>
      <c r="M15" s="27">
        <f t="shared" si="3"/>
        <v>0.61349416634890142</v>
      </c>
      <c r="N15" s="33">
        <v>15259.5</v>
      </c>
      <c r="O15" s="34">
        <v>9368.2999999999993</v>
      </c>
      <c r="P15" s="27">
        <f>IF(N15=0,"-",O15/N15)</f>
        <v>0.61393230446607028</v>
      </c>
      <c r="Q15" s="33">
        <v>714667</v>
      </c>
      <c r="R15" s="34">
        <v>374483.7</v>
      </c>
      <c r="S15" s="24">
        <f t="shared" si="5"/>
        <v>0.52399747015043374</v>
      </c>
      <c r="T15" s="33">
        <v>721189.7</v>
      </c>
      <c r="U15" s="34">
        <v>342947.4</v>
      </c>
      <c r="V15" s="27">
        <f t="shared" si="6"/>
        <v>0.47553008591220874</v>
      </c>
    </row>
    <row r="16" spans="1:22" ht="32.25" thickBot="1" x14ac:dyDescent="0.3">
      <c r="A16" s="28" t="s">
        <v>19</v>
      </c>
      <c r="B16" s="38">
        <v>79330.399999999994</v>
      </c>
      <c r="C16" s="40">
        <v>41246.5</v>
      </c>
      <c r="D16" s="37">
        <f t="shared" si="0"/>
        <v>0.51993308996299026</v>
      </c>
      <c r="E16" s="38">
        <v>160018.70000000001</v>
      </c>
      <c r="F16" s="40">
        <v>86295.6</v>
      </c>
      <c r="G16" s="37">
        <f t="shared" si="1"/>
        <v>0.53928447112743694</v>
      </c>
      <c r="H16" s="38">
        <v>286694.40000000002</v>
      </c>
      <c r="I16" s="40">
        <v>46238.7</v>
      </c>
      <c r="J16" s="37">
        <f t="shared" si="2"/>
        <v>0.16128218758371282</v>
      </c>
      <c r="K16" s="38">
        <v>347972.9</v>
      </c>
      <c r="L16" s="40">
        <v>213304.2</v>
      </c>
      <c r="M16" s="37">
        <f t="shared" si="3"/>
        <v>0.61299083922914688</v>
      </c>
      <c r="N16" s="38">
        <v>14321.5</v>
      </c>
      <c r="O16" s="40">
        <v>9912.7999999999993</v>
      </c>
      <c r="P16" s="37">
        <f>IF(N16=0,"-",O16/N16)</f>
        <v>0.69216213385469394</v>
      </c>
      <c r="Q16" s="38">
        <v>888570.6</v>
      </c>
      <c r="R16" s="39">
        <v>396331.6</v>
      </c>
      <c r="S16" s="24">
        <f t="shared" si="5"/>
        <v>0.44603276318167628</v>
      </c>
      <c r="T16" s="38">
        <v>909228.7</v>
      </c>
      <c r="U16" s="40">
        <v>364952.8</v>
      </c>
      <c r="V16" s="24">
        <f t="shared" si="6"/>
        <v>0.40138724173577012</v>
      </c>
    </row>
  </sheetData>
  <mergeCells count="10">
    <mergeCell ref="Q4:S4"/>
    <mergeCell ref="T4:V4"/>
    <mergeCell ref="B1:U1"/>
    <mergeCell ref="B2:U2"/>
    <mergeCell ref="K4:M4"/>
    <mergeCell ref="A4:A5"/>
    <mergeCell ref="B4:D4"/>
    <mergeCell ref="E4:G4"/>
    <mergeCell ref="H4:J4"/>
    <mergeCell ref="N4:P4"/>
  </mergeCells>
  <pageMargins left="0.51181102362204722" right="0.11811023622047245" top="0.35433070866141736" bottom="0.15748031496062992" header="0.31496062992125984" footer="0.31496062992125984"/>
  <pageSetup paperSize="9" scale="5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2022-08-09T04:19:06Z</dcterms:modified>
</cp:coreProperties>
</file>