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1985"/>
  </bookViews>
  <sheets>
    <sheet name="на 01.01.2021г." sheetId="1" r:id="rId1"/>
  </sheets>
  <calcPr calcId="144525"/>
</workbook>
</file>

<file path=xl/calcChain.xml><?xml version="1.0" encoding="utf-8"?>
<calcChain xmlns="http://schemas.openxmlformats.org/spreadsheetml/2006/main">
  <c r="D41" i="1" l="1"/>
  <c r="D55" i="1" s="1"/>
  <c r="C41" i="1"/>
  <c r="C55" i="1" s="1"/>
  <c r="E54" i="1"/>
  <c r="D45" i="1"/>
  <c r="C45" i="1"/>
  <c r="E48" i="1"/>
  <c r="E43" i="1" l="1"/>
  <c r="D16" i="1"/>
  <c r="C16" i="1"/>
  <c r="E23" i="1" l="1"/>
  <c r="E37" i="1" l="1"/>
  <c r="E30" i="1" l="1"/>
  <c r="E22" i="1"/>
  <c r="D35" i="1"/>
  <c r="C35" i="1"/>
  <c r="E14" i="1"/>
  <c r="E53" i="1"/>
  <c r="D24" i="1" l="1"/>
  <c r="C9" i="1"/>
  <c r="E50" i="1"/>
  <c r="E49" i="1"/>
  <c r="E47" i="1"/>
  <c r="E46" i="1"/>
  <c r="E42" i="1"/>
  <c r="E40" i="1"/>
  <c r="E39" i="1"/>
  <c r="E36" i="1"/>
  <c r="E34" i="1"/>
  <c r="E33" i="1"/>
  <c r="C24" i="1"/>
  <c r="E28" i="1"/>
  <c r="E27" i="1"/>
  <c r="E25" i="1"/>
  <c r="D9" i="1"/>
  <c r="E15" i="1"/>
  <c r="E13" i="1"/>
  <c r="E52" i="1"/>
  <c r="E51" i="1"/>
  <c r="E32" i="1"/>
  <c r="E26" i="1"/>
  <c r="E12" i="1"/>
  <c r="E11" i="1"/>
  <c r="E10" i="1"/>
  <c r="E21" i="1"/>
  <c r="E20" i="1"/>
  <c r="E19" i="1"/>
  <c r="E18" i="1"/>
  <c r="E17" i="1"/>
  <c r="E41" i="1" l="1"/>
  <c r="E35" i="1"/>
  <c r="E45" i="1"/>
  <c r="E24" i="1"/>
  <c r="E16" i="1"/>
  <c r="E9" i="1"/>
  <c r="E55" i="1" l="1"/>
</calcChain>
</file>

<file path=xl/sharedStrings.xml><?xml version="1.0" encoding="utf-8"?>
<sst xmlns="http://schemas.openxmlformats.org/spreadsheetml/2006/main" count="102" uniqueCount="102">
  <si>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</si>
  <si>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</si>
  <si>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</si>
  <si>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</si>
  <si>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</si>
  <si>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</si>
  <si>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</si>
  <si>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</si>
  <si>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</si>
  <si>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</si>
  <si>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</si>
  <si>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</si>
  <si>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</si>
  <si>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</si>
  <si>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</si>
  <si>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</si>
  <si>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</si>
  <si>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</si>
  <si>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</si>
  <si>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</si>
  <si>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</si>
  <si>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</si>
  <si>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</si>
  <si>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</si>
  <si>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</si>
  <si>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</si>
  <si>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</si>
  <si>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</si>
  <si>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</si>
  <si>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</si>
  <si>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</si>
  <si>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</si>
  <si>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</si>
  <si>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</si>
  <si>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</si>
  <si>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</si>
  <si>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</si>
  <si>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</si>
  <si>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</si>
  <si>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</si>
  <si>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</si>
  <si>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</si>
  <si>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</si>
  <si>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</si>
  <si>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</si>
  <si>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</si>
  <si>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</si>
  <si>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</si>
  <si>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</si>
  <si>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</si>
  <si>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</si>
  <si>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</si>
  <si>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</si>
  <si>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</si>
  <si>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</si>
  <si>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</si>
  <si>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</si>
  <si>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</si>
  <si>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</si>
  <si>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</si>
  <si>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</si>
  <si>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</si>
  <si>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</si>
  <si>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</si>
  <si>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</si>
  <si>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</si>
  <si>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</si>
  <si>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</si>
  <si>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</si>
  <si>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</si>
  <si>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</si>
  <si>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</si>
  <si>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</si>
  <si>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</si>
  <si>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</si>
  <si>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</si>
  <si>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</si>
  <si>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</si>
  <si>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</si>
  <si>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</si>
  <si>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</si>
  <si>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</si>
  <si>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</si>
  <si>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</si>
  <si>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</si>
  <si>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</si>
  <si>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</si>
  <si>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</si>
  <si>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</si>
  <si>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</si>
  <si>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</si>
  <si>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</si>
  <si>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</si>
  <si>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</si>
  <si>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</si>
  <si>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01.02.2022 года</t>
  </si>
  <si>
    <t>План на 2022 год</t>
  </si>
  <si>
    <t>15.3.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</si>
  <si>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</si>
  <si>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21.</t>
  </si>
  <si>
    <t>Муниципальная программа "Сельское хозяйство в муниципальном образовании Балаганский район на 2022-2024 годы"</t>
  </si>
  <si>
    <t xml:space="preserve">   Факт  на 01.02.2022г.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</si>
</sst>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4" fontId="1" fillId="0" borderId="0" xfId="0" applyNumberFormat="1" applyFont="1" applyFill="1"/>
    <xf numFmtId="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3" workbookViewId="0">
      <selection activeCell="L22" sqref="L22"/>
    </sheetView>
  </sheetViews>
  <sheetFormatPr defaultRowHeight="14.25" x14ac:dyDescent="0.2"/>
  <cols>
    <col min="1" max="1" width="5.28515625" style="5" customWidth="1"/>
    <col min="2" max="2" width="118.42578125" style="5" customWidth="1"/>
    <col min="3" max="3" width="16.7109375" style="5" customWidth="1"/>
    <col min="4" max="4" width="17.28515625" style="5" customWidth="1"/>
    <col min="5" max="5" width="14.42578125" style="5" customWidth="1"/>
    <col min="6" max="16384" width="9.140625" style="5"/>
  </cols>
  <sheetData>
    <row r="1" spans="1:6" ht="14.25" customHeight="1" x14ac:dyDescent="0.25">
      <c r="A1" s="2" t="s">
        <v>95</v>
      </c>
      <c r="B1" s="3"/>
      <c r="C1" s="3"/>
      <c r="D1" s="3"/>
      <c r="E1" s="3"/>
      <c r="F1" s="4"/>
    </row>
    <row r="2" spans="1:6" ht="51" customHeight="1" x14ac:dyDescent="0.25">
      <c r="A2" s="3"/>
      <c r="B2" s="3"/>
      <c r="C2" s="3"/>
      <c r="D2" s="3"/>
      <c r="E2" s="3"/>
      <c r="F2" s="4"/>
    </row>
    <row r="3" spans="1:6" x14ac:dyDescent="0.2">
      <c r="E3" s="5" t="s">
        <v>27</v>
      </c>
    </row>
    <row r="4" spans="1:6" x14ac:dyDescent="0.2">
      <c r="A4" s="6" t="s">
        <v>42</v>
      </c>
      <c r="B4" s="7" t="s">
        <v>0</v>
      </c>
      <c r="C4" s="8" t="s">
        <v>96</v>
      </c>
      <c r="D4" s="8" t="s">
        <v>101</v>
      </c>
      <c r="E4" s="6" t="s">
        <v>41</v>
      </c>
    </row>
    <row r="5" spans="1:6" x14ac:dyDescent="0.2">
      <c r="A5" s="9"/>
      <c r="B5" s="7"/>
      <c r="C5" s="10"/>
      <c r="D5" s="10"/>
      <c r="E5" s="9"/>
    </row>
    <row r="6" spans="1:6" ht="12.75" customHeight="1" x14ac:dyDescent="0.2">
      <c r="A6" s="9"/>
      <c r="B6" s="7"/>
      <c r="C6" s="10"/>
      <c r="D6" s="10"/>
      <c r="E6" s="9"/>
    </row>
    <row r="7" spans="1:6" ht="9.75" customHeight="1" x14ac:dyDescent="0.2">
      <c r="A7" s="11"/>
      <c r="B7" s="7"/>
      <c r="C7" s="12"/>
      <c r="D7" s="12"/>
      <c r="E7" s="11"/>
    </row>
    <row r="8" spans="1:6" ht="19.5" customHeight="1" x14ac:dyDescent="0.2">
      <c r="A8" s="13" t="s">
        <v>44</v>
      </c>
      <c r="B8" s="14">
        <v>2</v>
      </c>
      <c r="C8" s="15">
        <v>3</v>
      </c>
      <c r="D8" s="15">
        <v>4</v>
      </c>
      <c r="E8" s="16" t="s">
        <v>45</v>
      </c>
    </row>
    <row r="9" spans="1:6" ht="21" customHeight="1" x14ac:dyDescent="0.2">
      <c r="A9" s="17" t="s">
        <v>26</v>
      </c>
      <c r="B9" s="18" t="s">
        <v>82</v>
      </c>
      <c r="C9" s="19">
        <f>SUM(C10:C15)</f>
        <v>328945066.43000001</v>
      </c>
      <c r="D9" s="19">
        <f>SUM(D10:D15)</f>
        <v>27031485.759999998</v>
      </c>
      <c r="E9" s="20">
        <f t="shared" ref="E9:E14" si="0">D9/C9*100</f>
        <v>8.2176291784428805</v>
      </c>
    </row>
    <row r="10" spans="1:6" ht="15" customHeight="1" x14ac:dyDescent="0.2">
      <c r="A10" s="21" t="s">
        <v>1</v>
      </c>
      <c r="B10" s="22" t="s">
        <v>81</v>
      </c>
      <c r="C10" s="23">
        <v>75796338.430000007</v>
      </c>
      <c r="D10" s="23">
        <v>6782999.8799999999</v>
      </c>
      <c r="E10" s="24">
        <f t="shared" si="0"/>
        <v>8.9489809408989931</v>
      </c>
    </row>
    <row r="11" spans="1:6" ht="15" customHeight="1" x14ac:dyDescent="0.2">
      <c r="A11" s="21" t="s">
        <v>2</v>
      </c>
      <c r="B11" s="22" t="s">
        <v>83</v>
      </c>
      <c r="C11" s="23">
        <v>229432427</v>
      </c>
      <c r="D11" s="23">
        <v>18447613.280000001</v>
      </c>
      <c r="E11" s="24">
        <f t="shared" si="0"/>
        <v>8.0405431443219673</v>
      </c>
    </row>
    <row r="12" spans="1:6" ht="13.5" customHeight="1" x14ac:dyDescent="0.2">
      <c r="A12" s="21" t="s">
        <v>3</v>
      </c>
      <c r="B12" s="22" t="s">
        <v>80</v>
      </c>
      <c r="C12" s="23">
        <v>10413300</v>
      </c>
      <c r="D12" s="23">
        <v>1076607.54</v>
      </c>
      <c r="E12" s="24">
        <f t="shared" si="0"/>
        <v>10.338773875716631</v>
      </c>
    </row>
    <row r="13" spans="1:6" ht="15.75" customHeight="1" x14ac:dyDescent="0.2">
      <c r="A13" s="21" t="s">
        <v>4</v>
      </c>
      <c r="B13" s="22" t="s">
        <v>79</v>
      </c>
      <c r="C13" s="23">
        <v>647600</v>
      </c>
      <c r="D13" s="23">
        <v>0</v>
      </c>
      <c r="E13" s="24">
        <f t="shared" si="0"/>
        <v>0</v>
      </c>
    </row>
    <row r="14" spans="1:6" ht="18" customHeight="1" x14ac:dyDescent="0.2">
      <c r="A14" s="21" t="s">
        <v>5</v>
      </c>
      <c r="B14" s="22" t="s">
        <v>78</v>
      </c>
      <c r="C14" s="23">
        <v>10706000</v>
      </c>
      <c r="D14" s="23">
        <v>600582.06000000006</v>
      </c>
      <c r="E14" s="24">
        <f t="shared" si="0"/>
        <v>5.6097707827386518</v>
      </c>
    </row>
    <row r="15" spans="1:6" ht="28.5" x14ac:dyDescent="0.2">
      <c r="A15" s="21" t="s">
        <v>28</v>
      </c>
      <c r="B15" s="25" t="s">
        <v>77</v>
      </c>
      <c r="C15" s="23">
        <v>1949401</v>
      </c>
      <c r="D15" s="23">
        <v>123683</v>
      </c>
      <c r="E15" s="24">
        <f t="shared" ref="E15:E20" si="1">D15/C15*100</f>
        <v>6.3446669002426903</v>
      </c>
    </row>
    <row r="16" spans="1:6" ht="17.25" customHeight="1" x14ac:dyDescent="0.2">
      <c r="A16" s="1" t="s">
        <v>6</v>
      </c>
      <c r="B16" s="26" t="s">
        <v>76</v>
      </c>
      <c r="C16" s="19">
        <f>SUM(C17:C23)</f>
        <v>40961800</v>
      </c>
      <c r="D16" s="19">
        <f>SUM(D17:D23)</f>
        <v>4347470.21</v>
      </c>
      <c r="E16" s="20">
        <f t="shared" si="1"/>
        <v>10.613474529927885</v>
      </c>
    </row>
    <row r="17" spans="1:12" ht="15.75" customHeight="1" x14ac:dyDescent="0.2">
      <c r="A17" s="27" t="s">
        <v>7</v>
      </c>
      <c r="B17" s="25" t="s">
        <v>75</v>
      </c>
      <c r="C17" s="23">
        <v>12247800</v>
      </c>
      <c r="D17" s="23">
        <v>1521990.1</v>
      </c>
      <c r="E17" s="24">
        <f t="shared" si="1"/>
        <v>12.4266407028201</v>
      </c>
    </row>
    <row r="18" spans="1:12" ht="14.25" customHeight="1" x14ac:dyDescent="0.2">
      <c r="A18" s="27" t="s">
        <v>8</v>
      </c>
      <c r="B18" s="25" t="s">
        <v>74</v>
      </c>
      <c r="C18" s="23">
        <v>1393100</v>
      </c>
      <c r="D18" s="23">
        <v>137026.82</v>
      </c>
      <c r="E18" s="24">
        <f t="shared" si="1"/>
        <v>9.83610796066327</v>
      </c>
    </row>
    <row r="19" spans="1:12" ht="18.75" customHeight="1" x14ac:dyDescent="0.2">
      <c r="A19" s="27" t="s">
        <v>9</v>
      </c>
      <c r="B19" s="28" t="s">
        <v>73</v>
      </c>
      <c r="C19" s="23">
        <v>11071200</v>
      </c>
      <c r="D19" s="23">
        <v>1052634.54</v>
      </c>
      <c r="E19" s="24">
        <f t="shared" si="1"/>
        <v>9.507863104270541</v>
      </c>
    </row>
    <row r="20" spans="1:12" ht="28.5" customHeight="1" x14ac:dyDescent="0.2">
      <c r="A20" s="27" t="s">
        <v>10</v>
      </c>
      <c r="B20" s="29" t="s">
        <v>72</v>
      </c>
      <c r="C20" s="23">
        <v>4334100</v>
      </c>
      <c r="D20" s="23">
        <v>390865.18</v>
      </c>
      <c r="E20" s="24">
        <f t="shared" si="1"/>
        <v>9.0183701345146616</v>
      </c>
      <c r="J20" s="30"/>
      <c r="L20" s="30"/>
    </row>
    <row r="21" spans="1:12" ht="26.25" customHeight="1" x14ac:dyDescent="0.2">
      <c r="A21" s="27" t="s">
        <v>11</v>
      </c>
      <c r="B21" s="22" t="s">
        <v>71</v>
      </c>
      <c r="C21" s="23">
        <v>2080900</v>
      </c>
      <c r="D21" s="23">
        <v>172373.29</v>
      </c>
      <c r="E21" s="24">
        <f>SUM(D21/C21)*100</f>
        <v>8.2835931568071501</v>
      </c>
    </row>
    <row r="22" spans="1:12" ht="26.25" customHeight="1" x14ac:dyDescent="0.2">
      <c r="A22" s="27" t="s">
        <v>88</v>
      </c>
      <c r="B22" s="22" t="s">
        <v>87</v>
      </c>
      <c r="C22" s="23">
        <v>9521600</v>
      </c>
      <c r="D22" s="23">
        <v>1072580.28</v>
      </c>
      <c r="E22" s="24">
        <f>SUM(D22/C22)*100</f>
        <v>11.264706351873635</v>
      </c>
    </row>
    <row r="23" spans="1:12" ht="26.25" customHeight="1" x14ac:dyDescent="0.2">
      <c r="A23" s="27" t="s">
        <v>92</v>
      </c>
      <c r="B23" s="22" t="s">
        <v>93</v>
      </c>
      <c r="C23" s="23">
        <v>313100</v>
      </c>
      <c r="D23" s="23">
        <v>0</v>
      </c>
      <c r="E23" s="24">
        <f>SUM(D23/C23)*100</f>
        <v>0</v>
      </c>
    </row>
    <row r="24" spans="1:12" ht="15.75" customHeight="1" x14ac:dyDescent="0.2">
      <c r="A24" s="1" t="s">
        <v>12</v>
      </c>
      <c r="B24" s="18" t="s">
        <v>70</v>
      </c>
      <c r="C24" s="19">
        <f>SUM(C25:C28)</f>
        <v>170400</v>
      </c>
      <c r="D24" s="19">
        <f>D25+D26+D27+D28</f>
        <v>0</v>
      </c>
      <c r="E24" s="20">
        <f>D24/C24*100</f>
        <v>0</v>
      </c>
    </row>
    <row r="25" spans="1:12" ht="17.25" customHeight="1" x14ac:dyDescent="0.2">
      <c r="A25" s="27" t="s">
        <v>89</v>
      </c>
      <c r="B25" s="25" t="s">
        <v>69</v>
      </c>
      <c r="C25" s="23">
        <v>3600</v>
      </c>
      <c r="D25" s="23">
        <v>0</v>
      </c>
      <c r="E25" s="24">
        <f>SUM(D25/C25)*100</f>
        <v>0</v>
      </c>
    </row>
    <row r="26" spans="1:12" ht="42" customHeight="1" x14ac:dyDescent="0.2">
      <c r="A26" s="27" t="s">
        <v>13</v>
      </c>
      <c r="B26" s="25" t="s">
        <v>68</v>
      </c>
      <c r="C26" s="23">
        <v>139000</v>
      </c>
      <c r="D26" s="23">
        <v>0</v>
      </c>
      <c r="E26" s="24">
        <f>D26/C26*100</f>
        <v>0</v>
      </c>
    </row>
    <row r="27" spans="1:12" ht="28.5" x14ac:dyDescent="0.2">
      <c r="A27" s="27" t="s">
        <v>14</v>
      </c>
      <c r="B27" s="28" t="s">
        <v>67</v>
      </c>
      <c r="C27" s="23">
        <v>25800</v>
      </c>
      <c r="D27" s="23">
        <v>0</v>
      </c>
      <c r="E27" s="24">
        <f>D27/C27*100</f>
        <v>0</v>
      </c>
    </row>
    <row r="28" spans="1:12" ht="16.5" customHeight="1" x14ac:dyDescent="0.2">
      <c r="A28" s="27" t="s">
        <v>29</v>
      </c>
      <c r="B28" s="28" t="s">
        <v>66</v>
      </c>
      <c r="C28" s="23">
        <v>2000</v>
      </c>
      <c r="D28" s="23">
        <v>0</v>
      </c>
      <c r="E28" s="24">
        <f>D28/C28*100</f>
        <v>0</v>
      </c>
    </row>
    <row r="29" spans="1:12" ht="29.25" customHeight="1" x14ac:dyDescent="0.2">
      <c r="A29" s="1" t="s">
        <v>15</v>
      </c>
      <c r="B29" s="31" t="s">
        <v>65</v>
      </c>
      <c r="C29" s="19">
        <v>0</v>
      </c>
      <c r="D29" s="19">
        <v>0</v>
      </c>
      <c r="E29" s="20">
        <v>0</v>
      </c>
    </row>
    <row r="30" spans="1:12" ht="30.75" customHeight="1" x14ac:dyDescent="0.2">
      <c r="A30" s="1" t="s">
        <v>16</v>
      </c>
      <c r="B30" s="26" t="s">
        <v>64</v>
      </c>
      <c r="C30" s="19">
        <v>73794231.5</v>
      </c>
      <c r="D30" s="19">
        <v>148842</v>
      </c>
      <c r="E30" s="20">
        <f>D30/C30*100</f>
        <v>0.20169869239711505</v>
      </c>
    </row>
    <row r="31" spans="1:12" ht="27" customHeight="1" x14ac:dyDescent="0.2">
      <c r="A31" s="1" t="s">
        <v>17</v>
      </c>
      <c r="B31" s="32" t="s">
        <v>63</v>
      </c>
      <c r="C31" s="19">
        <v>15000</v>
      </c>
      <c r="D31" s="19">
        <v>0</v>
      </c>
      <c r="E31" s="20">
        <v>0</v>
      </c>
    </row>
    <row r="32" spans="1:12" ht="30.75" customHeight="1" x14ac:dyDescent="0.2">
      <c r="A32" s="1" t="s">
        <v>18</v>
      </c>
      <c r="B32" s="18" t="s">
        <v>62</v>
      </c>
      <c r="C32" s="19">
        <v>100000</v>
      </c>
      <c r="D32" s="19">
        <v>0</v>
      </c>
      <c r="E32" s="20">
        <f t="shared" ref="E32:E54" si="2">D32/C32*100</f>
        <v>0</v>
      </c>
    </row>
    <row r="33" spans="1:6" ht="26.25" customHeight="1" x14ac:dyDescent="0.2">
      <c r="A33" s="1" t="s">
        <v>19</v>
      </c>
      <c r="B33" s="32" t="s">
        <v>61</v>
      </c>
      <c r="C33" s="19">
        <v>352200</v>
      </c>
      <c r="D33" s="19">
        <v>0</v>
      </c>
      <c r="E33" s="20">
        <f t="shared" ref="E33" si="3">D33/C33*100</f>
        <v>0</v>
      </c>
      <c r="F33" s="33"/>
    </row>
    <row r="34" spans="1:6" ht="26.25" customHeight="1" x14ac:dyDescent="0.2">
      <c r="A34" s="1" t="s">
        <v>20</v>
      </c>
      <c r="B34" s="32" t="s">
        <v>60</v>
      </c>
      <c r="C34" s="19">
        <v>266266.25</v>
      </c>
      <c r="D34" s="19">
        <v>0</v>
      </c>
      <c r="E34" s="20">
        <f t="shared" ref="E34:E39" si="4">D34/C34*100</f>
        <v>0</v>
      </c>
    </row>
    <row r="35" spans="1:6" ht="28.5" customHeight="1" x14ac:dyDescent="0.2">
      <c r="A35" s="1" t="s">
        <v>21</v>
      </c>
      <c r="B35" s="34" t="s">
        <v>57</v>
      </c>
      <c r="C35" s="19">
        <f>SUM(C36:C38)</f>
        <v>2949500</v>
      </c>
      <c r="D35" s="19">
        <f>SUM(D36:D38)</f>
        <v>32155</v>
      </c>
      <c r="E35" s="20">
        <f t="shared" si="4"/>
        <v>1.0901847770808613</v>
      </c>
    </row>
    <row r="36" spans="1:6" ht="27.75" customHeight="1" x14ac:dyDescent="0.2">
      <c r="A36" s="27" t="s">
        <v>35</v>
      </c>
      <c r="B36" s="22" t="s">
        <v>58</v>
      </c>
      <c r="C36" s="23">
        <v>2549500</v>
      </c>
      <c r="D36" s="23">
        <v>32155</v>
      </c>
      <c r="E36" s="24">
        <f t="shared" si="4"/>
        <v>1.2612276917042557</v>
      </c>
    </row>
    <row r="37" spans="1:6" ht="27" customHeight="1" x14ac:dyDescent="0.2">
      <c r="A37" s="27" t="s">
        <v>36</v>
      </c>
      <c r="B37" s="35" t="s">
        <v>59</v>
      </c>
      <c r="C37" s="23">
        <v>400000</v>
      </c>
      <c r="D37" s="23">
        <v>0</v>
      </c>
      <c r="E37" s="24">
        <f t="shared" si="4"/>
        <v>0</v>
      </c>
    </row>
    <row r="38" spans="1:6" ht="27" customHeight="1" x14ac:dyDescent="0.2">
      <c r="A38" s="27" t="s">
        <v>85</v>
      </c>
      <c r="B38" s="35" t="s">
        <v>86</v>
      </c>
      <c r="C38" s="23">
        <v>0</v>
      </c>
      <c r="D38" s="23">
        <v>0</v>
      </c>
      <c r="E38" s="24">
        <v>0</v>
      </c>
    </row>
    <row r="39" spans="1:6" ht="26.25" customHeight="1" x14ac:dyDescent="0.2">
      <c r="A39" s="1" t="s">
        <v>22</v>
      </c>
      <c r="B39" s="32" t="s">
        <v>56</v>
      </c>
      <c r="C39" s="19">
        <v>40400</v>
      </c>
      <c r="D39" s="19">
        <v>0</v>
      </c>
      <c r="E39" s="20">
        <f t="shared" si="4"/>
        <v>0</v>
      </c>
    </row>
    <row r="40" spans="1:6" ht="26.25" customHeight="1" x14ac:dyDescent="0.2">
      <c r="A40" s="1" t="s">
        <v>23</v>
      </c>
      <c r="B40" s="36" t="s">
        <v>55</v>
      </c>
      <c r="C40" s="19">
        <v>62400</v>
      </c>
      <c r="D40" s="19">
        <v>0</v>
      </c>
      <c r="E40" s="20">
        <f t="shared" ref="E40:E50" si="5">D40/C40*100</f>
        <v>0</v>
      </c>
    </row>
    <row r="41" spans="1:6" ht="25.5" customHeight="1" x14ac:dyDescent="0.2">
      <c r="A41" s="1" t="s">
        <v>24</v>
      </c>
      <c r="B41" s="32" t="s">
        <v>54</v>
      </c>
      <c r="C41" s="19">
        <f>SUM(C42:C43)</f>
        <v>3632174</v>
      </c>
      <c r="D41" s="19">
        <f>SUM(D42:D43)</f>
        <v>40000</v>
      </c>
      <c r="E41" s="20">
        <f t="shared" si="5"/>
        <v>1.1012688268788884</v>
      </c>
    </row>
    <row r="42" spans="1:6" ht="28.5" x14ac:dyDescent="0.2">
      <c r="A42" s="27" t="s">
        <v>37</v>
      </c>
      <c r="B42" s="37" t="s">
        <v>53</v>
      </c>
      <c r="C42" s="23">
        <v>214700</v>
      </c>
      <c r="D42" s="23">
        <v>40000</v>
      </c>
      <c r="E42" s="20">
        <f t="shared" si="5"/>
        <v>18.630647414997672</v>
      </c>
    </row>
    <row r="43" spans="1:6" s="38" customFormat="1" ht="29.25" customHeight="1" x14ac:dyDescent="0.2">
      <c r="A43" s="27" t="s">
        <v>38</v>
      </c>
      <c r="B43" s="37" t="s">
        <v>52</v>
      </c>
      <c r="C43" s="23">
        <v>3417474</v>
      </c>
      <c r="D43" s="23">
        <v>0</v>
      </c>
      <c r="E43" s="20">
        <f>D43/C43*100</f>
        <v>0</v>
      </c>
    </row>
    <row r="44" spans="1:6" ht="30" customHeight="1" x14ac:dyDescent="0.2">
      <c r="A44" s="1" t="s">
        <v>25</v>
      </c>
      <c r="B44" s="32" t="s">
        <v>51</v>
      </c>
      <c r="C44" s="19">
        <v>0</v>
      </c>
      <c r="D44" s="19">
        <v>0</v>
      </c>
      <c r="E44" s="20">
        <v>0</v>
      </c>
    </row>
    <row r="45" spans="1:6" ht="27.75" customHeight="1" x14ac:dyDescent="0.2">
      <c r="A45" s="39" t="s">
        <v>30</v>
      </c>
      <c r="B45" s="34" t="s">
        <v>84</v>
      </c>
      <c r="C45" s="19">
        <f>SUM(C46:C48)</f>
        <v>106884500</v>
      </c>
      <c r="D45" s="19">
        <f>SUM(D46:D48)</f>
        <v>12507944.93</v>
      </c>
      <c r="E45" s="20">
        <f t="shared" si="5"/>
        <v>11.702300080928477</v>
      </c>
    </row>
    <row r="46" spans="1:6" ht="28.5" x14ac:dyDescent="0.2">
      <c r="A46" s="40" t="s">
        <v>39</v>
      </c>
      <c r="B46" s="41" t="s">
        <v>50</v>
      </c>
      <c r="C46" s="23">
        <v>61863400</v>
      </c>
      <c r="D46" s="42">
        <v>5012344.93</v>
      </c>
      <c r="E46" s="24">
        <f t="shared" si="5"/>
        <v>8.1022784554356857</v>
      </c>
    </row>
    <row r="47" spans="1:6" ht="28.5" x14ac:dyDescent="0.2">
      <c r="A47" s="40" t="s">
        <v>40</v>
      </c>
      <c r="B47" s="41" t="s">
        <v>94</v>
      </c>
      <c r="C47" s="23">
        <v>45015000</v>
      </c>
      <c r="D47" s="23">
        <v>7495600</v>
      </c>
      <c r="E47" s="24">
        <f t="shared" si="5"/>
        <v>16.651338442741309</v>
      </c>
    </row>
    <row r="48" spans="1:6" ht="28.5" x14ac:dyDescent="0.2">
      <c r="A48" s="40" t="s">
        <v>97</v>
      </c>
      <c r="B48" s="41" t="s">
        <v>98</v>
      </c>
      <c r="C48" s="23">
        <v>6100</v>
      </c>
      <c r="D48" s="23">
        <v>0</v>
      </c>
      <c r="E48" s="24">
        <f t="shared" si="5"/>
        <v>0</v>
      </c>
    </row>
    <row r="49" spans="1:5" ht="29.25" customHeight="1" x14ac:dyDescent="0.2">
      <c r="A49" s="1" t="s">
        <v>31</v>
      </c>
      <c r="B49" s="34" t="s">
        <v>49</v>
      </c>
      <c r="C49" s="19">
        <v>4868000</v>
      </c>
      <c r="D49" s="19">
        <v>451390.33</v>
      </c>
      <c r="E49" s="20">
        <f t="shared" si="5"/>
        <v>9.2726033278553821</v>
      </c>
    </row>
    <row r="50" spans="1:5" ht="26.25" customHeight="1" x14ac:dyDescent="0.2">
      <c r="A50" s="1" t="s">
        <v>32</v>
      </c>
      <c r="B50" s="26" t="s">
        <v>90</v>
      </c>
      <c r="C50" s="19">
        <v>5063300</v>
      </c>
      <c r="D50" s="19">
        <v>472412.41</v>
      </c>
      <c r="E50" s="20">
        <f t="shared" si="5"/>
        <v>9.3301287697746531</v>
      </c>
    </row>
    <row r="51" spans="1:5" s="38" customFormat="1" ht="33.75" customHeight="1" x14ac:dyDescent="0.2">
      <c r="A51" s="1" t="s">
        <v>33</v>
      </c>
      <c r="B51" s="43" t="s">
        <v>91</v>
      </c>
      <c r="C51" s="19">
        <v>9000</v>
      </c>
      <c r="D51" s="19">
        <v>0</v>
      </c>
      <c r="E51" s="20">
        <f t="shared" si="2"/>
        <v>0</v>
      </c>
    </row>
    <row r="52" spans="1:5" ht="27" customHeight="1" x14ac:dyDescent="0.2">
      <c r="A52" s="1" t="s">
        <v>34</v>
      </c>
      <c r="B52" s="18" t="s">
        <v>48</v>
      </c>
      <c r="C52" s="19">
        <v>9000</v>
      </c>
      <c r="D52" s="19">
        <v>0</v>
      </c>
      <c r="E52" s="20">
        <f t="shared" si="2"/>
        <v>0</v>
      </c>
    </row>
    <row r="53" spans="1:5" ht="27" customHeight="1" x14ac:dyDescent="0.2">
      <c r="A53" s="1" t="s">
        <v>46</v>
      </c>
      <c r="B53" s="18" t="s">
        <v>47</v>
      </c>
      <c r="C53" s="19">
        <v>8400</v>
      </c>
      <c r="D53" s="19">
        <v>0</v>
      </c>
      <c r="E53" s="20">
        <f t="shared" si="2"/>
        <v>0</v>
      </c>
    </row>
    <row r="54" spans="1:5" ht="27" customHeight="1" x14ac:dyDescent="0.2">
      <c r="A54" s="1" t="s">
        <v>99</v>
      </c>
      <c r="B54" s="18" t="s">
        <v>100</v>
      </c>
      <c r="C54" s="19">
        <v>180000</v>
      </c>
      <c r="D54" s="19">
        <v>0</v>
      </c>
      <c r="E54" s="20">
        <f t="shared" si="2"/>
        <v>0</v>
      </c>
    </row>
    <row r="55" spans="1:5" x14ac:dyDescent="0.2">
      <c r="A55" s="44" t="s">
        <v>43</v>
      </c>
      <c r="B55" s="45"/>
      <c r="C55" s="19">
        <f>C9+C16+C24+C29+C30+C31+C32+C33+C34+C35+C39+C40+C41+C44+C45+C49+C50+C51+C52+C53+C54</f>
        <v>568311638.18000007</v>
      </c>
      <c r="D55" s="19">
        <f>D9+D16+D24+D29+D30+D31+D32+D33+D34+D35+D39+D40+D41+D45+D49+D50+D51+D52+D53+D54</f>
        <v>45031700.639999993</v>
      </c>
      <c r="E55" s="19">
        <f>D55/C55*100</f>
        <v>7.9237688645991096</v>
      </c>
    </row>
    <row r="56" spans="1:5" x14ac:dyDescent="0.2">
      <c r="C56" s="46"/>
      <c r="D56" s="46"/>
      <c r="E56" s="46"/>
    </row>
    <row r="57" spans="1:5" ht="15" x14ac:dyDescent="0.25">
      <c r="C57" s="47"/>
      <c r="D57" s="47"/>
      <c r="E57" s="46"/>
    </row>
    <row r="58" spans="1:5" x14ac:dyDescent="0.2">
      <c r="C58" s="46"/>
      <c r="D58" s="46"/>
    </row>
  </sheetData>
  <mergeCells count="7">
    <mergeCell ref="E4:E7"/>
    <mergeCell ref="A1:E2"/>
    <mergeCell ref="A55:B55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2020-10-21T06:41:36Z</cp:lastPrinted>
  <dcterms:created xsi:type="dcterms:W3CDTF">2017-12-28T08:33:55Z</dcterms:created>
  <dcterms:modified xsi:type="dcterms:W3CDTF">2022-02-18T04:47:26Z</dcterms:modified>
</cp:coreProperties>
</file>