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10.2019г." sheetId="1" r:id="rId1"/>
  </sheets>
  <calcPr calcId="125725"/>
</workbook>
</file>

<file path=xl/calcChain.xml><?xml version="1.0" encoding="utf-8"?>
<calcChain xmlns="http://schemas.openxmlformats.org/spreadsheetml/2006/main">
  <c r="D33" i="1"/>
  <c r="C33"/>
  <c r="E36"/>
  <c r="E14"/>
  <c r="E50"/>
  <c r="D43" l="1"/>
  <c r="D16"/>
  <c r="D22"/>
  <c r="E35"/>
  <c r="C9"/>
  <c r="E47"/>
  <c r="E46"/>
  <c r="E45"/>
  <c r="E44"/>
  <c r="C43"/>
  <c r="E42"/>
  <c r="E41"/>
  <c r="E40"/>
  <c r="D39"/>
  <c r="C39"/>
  <c r="E38"/>
  <c r="E37"/>
  <c r="E34"/>
  <c r="E32"/>
  <c r="E31"/>
  <c r="E27"/>
  <c r="C22"/>
  <c r="E26"/>
  <c r="E25"/>
  <c r="E23"/>
  <c r="D9"/>
  <c r="E15"/>
  <c r="E13"/>
  <c r="E49"/>
  <c r="E48"/>
  <c r="E30"/>
  <c r="E28"/>
  <c r="E24"/>
  <c r="E12"/>
  <c r="E11"/>
  <c r="E10"/>
  <c r="C16"/>
  <c r="E21"/>
  <c r="E20"/>
  <c r="E19"/>
  <c r="E18"/>
  <c r="E17"/>
  <c r="C51" l="1"/>
  <c r="D51"/>
  <c r="E39"/>
  <c r="E33"/>
  <c r="E43"/>
  <c r="E22"/>
  <c r="E16"/>
  <c r="E9"/>
  <c r="E51" l="1"/>
</calcChain>
</file>

<file path=xl/sharedStrings.xml><?xml version="1.0" encoding="utf-8"?>
<sst xmlns="http://schemas.openxmlformats.org/spreadsheetml/2006/main" count="94" uniqueCount="94">
  <si>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</si>
  <si>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</si>
  <si>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</si>
  <si>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</si>
  <si>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</si>
  <si>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</si>
  <si>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</si>
  <si>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</si>
  <si>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</si>
  <si>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</si>
  <si>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</si>
  <si>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</si>
  <si>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</si>
  <si>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</si>
  <si>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</si>
  <si>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</si>
  <si>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</si>
  <si>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</si>
  <si>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</si>
  <si>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</si>
  <si>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</si>
  <si>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</si>
  <si>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</si>
  <si>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</si>
  <si>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</si>
  <si>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</si>
  <si>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</si>
  <si>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</si>
  <si>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</si>
  <si>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3.1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</si>
  <si>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</si>
  <si>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</si>
  <si>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</si>
  <si>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</si>
  <si>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</si>
  <si>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</si>
  <si>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</si>
  <si>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</si>
  <si>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</si>
  <si>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</si>
  <si>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</si>
  <si>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</si>
  <si>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</si>
  <si>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</si>
  <si>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</si>
  <si>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</si>
  <si>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</si>
  <si>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План на 2019 год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</si>
  <si>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</si>
  <si>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</si>
  <si>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</si>
  <si>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"Противодействие коррупции в муниципальном образовании Балаганский район на 2019-2021 годы"</t>
  </si>
  <si>
    <t>Муниципальная программа "Аппаратно-программный комплекс "Безопасный город" в муниципальном образовании Балаганский район на 2019-2021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</si>
  <si>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</si>
  <si>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3 "Создание условий по финансовой устойчивости бюджетов поселений  Балаганского района 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</si>
  <si>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</si>
  <si>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</si>
  <si>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</si>
  <si>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</si>
  <si>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</si>
  <si>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</si>
  <si>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</si>
  <si>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</si>
  <si>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</si>
  <si>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</si>
  <si>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</si>
  <si>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</si>
  <si>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</si>
  <si>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</si>
  <si>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</si>
  <si>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</si>
  <si>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</si>
  <si>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</si>
  <si>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</si>
  <si>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</si>
  <si>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</si>
  <si>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</si>
  <si>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</si>
  <si>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</si>
  <si>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</si>
  <si>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</si>
  <si>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</si>
  <si>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</si>
  <si>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</si>
  <si>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</si>
  <si>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</si>
  <si>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</si>
  <si>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</si>
  <si>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</si>
  <si>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</si>
  <si>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</si>
  <si>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</si>
  <si>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>Информация об  исполнении муниципальных программ и подпрограмм муниципального образования Балаганский район по состоянию на 01.11.2019 года</t>
  </si>
  <si>
    <t xml:space="preserve">   Факт  на 01.11.2019г.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</si>
</sst>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5" fillId="3" borderId="2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B16" sqref="B16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37" t="s">
        <v>92</v>
      </c>
      <c r="B1" s="38"/>
      <c r="C1" s="38"/>
      <c r="D1" s="38"/>
      <c r="E1" s="38"/>
      <c r="F1" s="21"/>
    </row>
    <row r="2" spans="1:6" ht="51" customHeight="1">
      <c r="A2" s="38"/>
      <c r="B2" s="38"/>
      <c r="C2" s="38"/>
      <c r="D2" s="38"/>
      <c r="E2" s="38"/>
      <c r="F2" s="21"/>
    </row>
    <row r="3" spans="1:6">
      <c r="E3" s="1" t="s">
        <v>27</v>
      </c>
    </row>
    <row r="4" spans="1:6">
      <c r="A4" s="41" t="s">
        <v>43</v>
      </c>
      <c r="B4" s="44" t="s">
        <v>0</v>
      </c>
      <c r="C4" s="45" t="s">
        <v>47</v>
      </c>
      <c r="D4" s="45" t="s">
        <v>93</v>
      </c>
      <c r="E4" s="34" t="s">
        <v>42</v>
      </c>
    </row>
    <row r="5" spans="1:6">
      <c r="A5" s="42"/>
      <c r="B5" s="44"/>
      <c r="C5" s="46"/>
      <c r="D5" s="46"/>
      <c r="E5" s="35"/>
    </row>
    <row r="6" spans="1:6" ht="12.75" customHeight="1">
      <c r="A6" s="42"/>
      <c r="B6" s="44"/>
      <c r="C6" s="46"/>
      <c r="D6" s="46"/>
      <c r="E6" s="35"/>
    </row>
    <row r="7" spans="1:6" ht="9.75" customHeight="1">
      <c r="A7" s="43"/>
      <c r="B7" s="44"/>
      <c r="C7" s="47"/>
      <c r="D7" s="47"/>
      <c r="E7" s="36"/>
    </row>
    <row r="8" spans="1:6" ht="19.5" customHeight="1">
      <c r="A8" s="18" t="s">
        <v>45</v>
      </c>
      <c r="B8" s="19">
        <v>2</v>
      </c>
      <c r="C8" s="20">
        <v>3</v>
      </c>
      <c r="D8" s="20">
        <v>4</v>
      </c>
      <c r="E8" s="29" t="s">
        <v>46</v>
      </c>
    </row>
    <row r="9" spans="1:6" ht="21" customHeight="1">
      <c r="A9" s="24" t="s">
        <v>26</v>
      </c>
      <c r="B9" s="2" t="s">
        <v>87</v>
      </c>
      <c r="C9" s="13">
        <f>SUM(C10:C15)</f>
        <v>290325535.81999999</v>
      </c>
      <c r="D9" s="13">
        <f>SUM(D10:D15)</f>
        <v>209139351.51000002</v>
      </c>
      <c r="E9" s="14">
        <f t="shared" ref="E9:E14" si="0">D9/C9*100</f>
        <v>72.036154490959106</v>
      </c>
    </row>
    <row r="10" spans="1:6" ht="15" customHeight="1">
      <c r="A10" s="25" t="s">
        <v>1</v>
      </c>
      <c r="B10" s="3" t="s">
        <v>86</v>
      </c>
      <c r="C10" s="15">
        <v>72838121.079999998</v>
      </c>
      <c r="D10" s="15">
        <v>53523634</v>
      </c>
      <c r="E10" s="16">
        <f t="shared" si="0"/>
        <v>73.48299654958646</v>
      </c>
    </row>
    <row r="11" spans="1:6" ht="15" customHeight="1">
      <c r="A11" s="25" t="s">
        <v>2</v>
      </c>
      <c r="B11" s="3" t="s">
        <v>88</v>
      </c>
      <c r="C11" s="15">
        <v>199634121.18000001</v>
      </c>
      <c r="D11" s="15">
        <v>141596286.06999999</v>
      </c>
      <c r="E11" s="16">
        <f t="shared" si="0"/>
        <v>70.927898113333924</v>
      </c>
    </row>
    <row r="12" spans="1:6" ht="13.5" customHeight="1">
      <c r="A12" s="25" t="s">
        <v>3</v>
      </c>
      <c r="B12" s="3" t="s">
        <v>85</v>
      </c>
      <c r="C12" s="15">
        <v>9311644.7899999991</v>
      </c>
      <c r="D12" s="15">
        <v>7228257.7999999998</v>
      </c>
      <c r="E12" s="16">
        <f t="shared" si="0"/>
        <v>77.626004460163699</v>
      </c>
    </row>
    <row r="13" spans="1:6" ht="15.75" customHeight="1">
      <c r="A13" s="25" t="s">
        <v>4</v>
      </c>
      <c r="B13" s="3" t="s">
        <v>84</v>
      </c>
      <c r="C13" s="15">
        <v>1189483.6499999999</v>
      </c>
      <c r="D13" s="15">
        <v>1114913.81</v>
      </c>
      <c r="E13" s="16">
        <f t="shared" si="0"/>
        <v>93.730906683753076</v>
      </c>
    </row>
    <row r="14" spans="1:6" ht="18" customHeight="1">
      <c r="A14" s="25" t="s">
        <v>5</v>
      </c>
      <c r="B14" s="3" t="s">
        <v>83</v>
      </c>
      <c r="C14" s="15">
        <v>5481334.21</v>
      </c>
      <c r="D14" s="15">
        <v>4524262.24</v>
      </c>
      <c r="E14" s="16">
        <f t="shared" si="0"/>
        <v>82.539434135325237</v>
      </c>
    </row>
    <row r="15" spans="1:6" ht="28.5">
      <c r="A15" s="25" t="s">
        <v>28</v>
      </c>
      <c r="B15" s="4" t="s">
        <v>82</v>
      </c>
      <c r="C15" s="15">
        <v>1870830.91</v>
      </c>
      <c r="D15" s="15">
        <v>1151997.5900000001</v>
      </c>
      <c r="E15" s="16">
        <f t="shared" ref="E15:E20" si="1">D15/C15*100</f>
        <v>61.576788358708491</v>
      </c>
    </row>
    <row r="16" spans="1:6" ht="17.25" customHeight="1">
      <c r="A16" s="22" t="s">
        <v>6</v>
      </c>
      <c r="B16" s="5" t="s">
        <v>81</v>
      </c>
      <c r="C16" s="13">
        <f>SUM(C17:C21)</f>
        <v>42658346.729999997</v>
      </c>
      <c r="D16" s="13">
        <f>D17+D18+D19+D20+D21</f>
        <v>26283359.16</v>
      </c>
      <c r="E16" s="14">
        <f t="shared" si="1"/>
        <v>61.613637599124097</v>
      </c>
    </row>
    <row r="17" spans="1:5" ht="15.75" customHeight="1">
      <c r="A17" s="23" t="s">
        <v>7</v>
      </c>
      <c r="B17" s="4" t="s">
        <v>80</v>
      </c>
      <c r="C17" s="15">
        <v>11805183.119999999</v>
      </c>
      <c r="D17" s="15">
        <v>9691658.0999999996</v>
      </c>
      <c r="E17" s="16">
        <f t="shared" si="1"/>
        <v>82.096635024497616</v>
      </c>
    </row>
    <row r="18" spans="1:5" ht="14.25" customHeight="1">
      <c r="A18" s="23" t="s">
        <v>8</v>
      </c>
      <c r="B18" s="4" t="s">
        <v>79</v>
      </c>
      <c r="C18" s="15">
        <v>1787351</v>
      </c>
      <c r="D18" s="15">
        <v>1388258.91</v>
      </c>
      <c r="E18" s="16">
        <f t="shared" si="1"/>
        <v>77.671308545439587</v>
      </c>
    </row>
    <row r="19" spans="1:5" ht="18.75" customHeight="1">
      <c r="A19" s="23" t="s">
        <v>9</v>
      </c>
      <c r="B19" s="6" t="s">
        <v>78</v>
      </c>
      <c r="C19" s="15">
        <v>10207052</v>
      </c>
      <c r="D19" s="15">
        <v>8122031.4199999999</v>
      </c>
      <c r="E19" s="16">
        <f t="shared" si="1"/>
        <v>79.572744608335483</v>
      </c>
    </row>
    <row r="20" spans="1:5" ht="28.5" customHeight="1">
      <c r="A20" s="23" t="s">
        <v>10</v>
      </c>
      <c r="B20" s="7" t="s">
        <v>77</v>
      </c>
      <c r="C20" s="15">
        <v>17066926</v>
      </c>
      <c r="D20" s="15">
        <v>5662789.7000000002</v>
      </c>
      <c r="E20" s="16">
        <f t="shared" si="1"/>
        <v>33.179904219424166</v>
      </c>
    </row>
    <row r="21" spans="1:5" ht="26.25" customHeight="1">
      <c r="A21" s="23" t="s">
        <v>11</v>
      </c>
      <c r="B21" s="3" t="s">
        <v>76</v>
      </c>
      <c r="C21" s="15">
        <v>1791834.61</v>
      </c>
      <c r="D21" s="15">
        <v>1418621.03</v>
      </c>
      <c r="E21" s="16">
        <f>SUM(D21/C21)*100</f>
        <v>79.171426987895941</v>
      </c>
    </row>
    <row r="22" spans="1:5" ht="15.75" customHeight="1">
      <c r="A22" s="22" t="s">
        <v>12</v>
      </c>
      <c r="B22" s="2" t="s">
        <v>75</v>
      </c>
      <c r="C22" s="13">
        <f>SUM(C23:C26)</f>
        <v>454837.36</v>
      </c>
      <c r="D22" s="13">
        <f>D23+D24+D25+D26</f>
        <v>307309.08999999997</v>
      </c>
      <c r="E22" s="14">
        <f>D22/C22*100</f>
        <v>67.564610347751554</v>
      </c>
    </row>
    <row r="23" spans="1:5" ht="17.25" customHeight="1">
      <c r="A23" s="23" t="s">
        <v>29</v>
      </c>
      <c r="B23" s="4" t="s">
        <v>74</v>
      </c>
      <c r="C23" s="15">
        <v>20800</v>
      </c>
      <c r="D23" s="15">
        <v>3600</v>
      </c>
      <c r="E23" s="16">
        <f>SUM(D23/C23)*100</f>
        <v>17.307692307692307</v>
      </c>
    </row>
    <row r="24" spans="1:5" ht="42" customHeight="1">
      <c r="A24" s="23" t="s">
        <v>13</v>
      </c>
      <c r="B24" s="4" t="s">
        <v>73</v>
      </c>
      <c r="C24" s="15">
        <v>200000</v>
      </c>
      <c r="D24" s="15">
        <v>135859.60999999999</v>
      </c>
      <c r="E24" s="16">
        <f>D24/C24*100</f>
        <v>67.929804999999988</v>
      </c>
    </row>
    <row r="25" spans="1:5" ht="28.5">
      <c r="A25" s="23" t="s">
        <v>14</v>
      </c>
      <c r="B25" s="6" t="s">
        <v>72</v>
      </c>
      <c r="C25" s="15">
        <v>227037.36</v>
      </c>
      <c r="D25" s="15">
        <v>163849.48000000001</v>
      </c>
      <c r="E25" s="16">
        <f>D25/C25*100</f>
        <v>72.168510063718159</v>
      </c>
    </row>
    <row r="26" spans="1:5" ht="16.5" customHeight="1">
      <c r="A26" s="23" t="s">
        <v>30</v>
      </c>
      <c r="B26" s="6" t="s">
        <v>71</v>
      </c>
      <c r="C26" s="15">
        <v>7000</v>
      </c>
      <c r="D26" s="15">
        <v>4000</v>
      </c>
      <c r="E26" s="16">
        <f>D26/C26*100</f>
        <v>57.142857142857139</v>
      </c>
    </row>
    <row r="27" spans="1:5" ht="29.25" customHeight="1">
      <c r="A27" s="22" t="s">
        <v>15</v>
      </c>
      <c r="B27" s="48" t="s">
        <v>70</v>
      </c>
      <c r="C27" s="13">
        <v>116249859</v>
      </c>
      <c r="D27" s="13">
        <v>35657228.68</v>
      </c>
      <c r="E27" s="14">
        <f>D27/C27*100</f>
        <v>30.672922089307654</v>
      </c>
    </row>
    <row r="28" spans="1:5" ht="30.75" customHeight="1">
      <c r="A28" s="22" t="s">
        <v>16</v>
      </c>
      <c r="B28" s="5" t="s">
        <v>69</v>
      </c>
      <c r="C28" s="13">
        <v>22274483.460000001</v>
      </c>
      <c r="D28" s="13">
        <v>7286720.0999999996</v>
      </c>
      <c r="E28" s="14">
        <f>D28/C28*100</f>
        <v>32.713306744398011</v>
      </c>
    </row>
    <row r="29" spans="1:5" ht="27" customHeight="1">
      <c r="A29" s="22" t="s">
        <v>17</v>
      </c>
      <c r="B29" s="8" t="s">
        <v>68</v>
      </c>
      <c r="C29" s="13">
        <v>9000</v>
      </c>
      <c r="D29" s="13">
        <v>0</v>
      </c>
      <c r="E29" s="14">
        <v>0</v>
      </c>
    </row>
    <row r="30" spans="1:5" ht="30.75" customHeight="1">
      <c r="A30" s="22" t="s">
        <v>18</v>
      </c>
      <c r="B30" s="2" t="s">
        <v>67</v>
      </c>
      <c r="C30" s="13">
        <v>110000</v>
      </c>
      <c r="D30" s="13">
        <v>0</v>
      </c>
      <c r="E30" s="14">
        <f t="shared" ref="E30:E50" si="2">D30/C30*100</f>
        <v>0</v>
      </c>
    </row>
    <row r="31" spans="1:5" ht="26.25" customHeight="1">
      <c r="A31" s="22" t="s">
        <v>19</v>
      </c>
      <c r="B31" s="8" t="s">
        <v>66</v>
      </c>
      <c r="C31" s="13">
        <v>1744142.1</v>
      </c>
      <c r="D31" s="13">
        <v>1361231.05</v>
      </c>
      <c r="E31" s="14">
        <f t="shared" ref="E31" si="3">D31/C31*100</f>
        <v>78.045879977325242</v>
      </c>
    </row>
    <row r="32" spans="1:5" ht="26.25" customHeight="1">
      <c r="A32" s="22" t="s">
        <v>20</v>
      </c>
      <c r="B32" s="8" t="s">
        <v>65</v>
      </c>
      <c r="C32" s="13">
        <v>670790</v>
      </c>
      <c r="D32" s="13">
        <v>612302.19999999995</v>
      </c>
      <c r="E32" s="14">
        <f t="shared" ref="E32:E37" si="4">D32/C32*100</f>
        <v>91.280758508624146</v>
      </c>
    </row>
    <row r="33" spans="1:5" ht="28.5" customHeight="1">
      <c r="A33" s="22" t="s">
        <v>21</v>
      </c>
      <c r="B33" s="49" t="s">
        <v>62</v>
      </c>
      <c r="C33" s="13">
        <f>SUM(C34:C36)</f>
        <v>2629800</v>
      </c>
      <c r="D33" s="13">
        <f>SUM(D34:D36)</f>
        <v>2264150.91</v>
      </c>
      <c r="E33" s="14">
        <f t="shared" si="4"/>
        <v>86.095935432352277</v>
      </c>
    </row>
    <row r="34" spans="1:5" ht="27.75" customHeight="1">
      <c r="A34" s="23" t="s">
        <v>36</v>
      </c>
      <c r="B34" s="3" t="s">
        <v>63</v>
      </c>
      <c r="C34" s="15">
        <v>2236000</v>
      </c>
      <c r="D34" s="15">
        <v>1995812.91</v>
      </c>
      <c r="E34" s="16">
        <f t="shared" si="4"/>
        <v>89.258180232558132</v>
      </c>
    </row>
    <row r="35" spans="1:5" ht="27" customHeight="1">
      <c r="A35" s="23" t="s">
        <v>37</v>
      </c>
      <c r="B35" s="9" t="s">
        <v>64</v>
      </c>
      <c r="C35" s="15">
        <v>343800</v>
      </c>
      <c r="D35" s="15">
        <v>218338</v>
      </c>
      <c r="E35" s="16">
        <f t="shared" si="4"/>
        <v>63.507271669575339</v>
      </c>
    </row>
    <row r="36" spans="1:5" ht="27" customHeight="1">
      <c r="A36" s="23" t="s">
        <v>90</v>
      </c>
      <c r="B36" s="9" t="s">
        <v>91</v>
      </c>
      <c r="C36" s="15">
        <v>50000</v>
      </c>
      <c r="D36" s="15">
        <v>50000</v>
      </c>
      <c r="E36" s="16">
        <f t="shared" si="4"/>
        <v>100</v>
      </c>
    </row>
    <row r="37" spans="1:5" ht="26.25" customHeight="1">
      <c r="A37" s="22" t="s">
        <v>22</v>
      </c>
      <c r="B37" s="8" t="s">
        <v>61</v>
      </c>
      <c r="C37" s="13">
        <v>40400</v>
      </c>
      <c r="D37" s="13">
        <v>40400</v>
      </c>
      <c r="E37" s="14">
        <f t="shared" si="4"/>
        <v>100</v>
      </c>
    </row>
    <row r="38" spans="1:5" ht="26.25" customHeight="1">
      <c r="A38" s="22" t="s">
        <v>23</v>
      </c>
      <c r="B38" s="10" t="s">
        <v>60</v>
      </c>
      <c r="C38" s="13">
        <v>62400</v>
      </c>
      <c r="D38" s="13">
        <v>14400</v>
      </c>
      <c r="E38" s="14">
        <f t="shared" ref="E38:E47" si="5">D38/C38*100</f>
        <v>23.076923076923077</v>
      </c>
    </row>
    <row r="39" spans="1:5" ht="25.5" customHeight="1">
      <c r="A39" s="33" t="s">
        <v>24</v>
      </c>
      <c r="B39" s="8" t="s">
        <v>59</v>
      </c>
      <c r="C39" s="13">
        <f>SUM(C40:C41)</f>
        <v>1152802</v>
      </c>
      <c r="D39" s="13">
        <f>SUM(D40:D41)</f>
        <v>936377.35</v>
      </c>
      <c r="E39" s="14">
        <f t="shared" si="5"/>
        <v>81.226207969798807</v>
      </c>
    </row>
    <row r="40" spans="1:5" ht="28.5">
      <c r="A40" s="23" t="s">
        <v>38</v>
      </c>
      <c r="B40" s="11" t="s">
        <v>58</v>
      </c>
      <c r="C40" s="15">
        <v>598600</v>
      </c>
      <c r="D40" s="15">
        <v>475175.35</v>
      </c>
      <c r="E40" s="14">
        <f t="shared" si="5"/>
        <v>79.381114266622106</v>
      </c>
    </row>
    <row r="41" spans="1:5" s="12" customFormat="1" ht="29.25" customHeight="1">
      <c r="A41" s="23" t="s">
        <v>39</v>
      </c>
      <c r="B41" s="11" t="s">
        <v>57</v>
      </c>
      <c r="C41" s="15">
        <v>554202</v>
      </c>
      <c r="D41" s="15">
        <v>461202</v>
      </c>
      <c r="E41" s="14">
        <f t="shared" si="5"/>
        <v>83.219115051912482</v>
      </c>
    </row>
    <row r="42" spans="1:5" ht="30" customHeight="1">
      <c r="A42" s="22" t="s">
        <v>25</v>
      </c>
      <c r="B42" s="8" t="s">
        <v>56</v>
      </c>
      <c r="C42" s="13">
        <v>1034000</v>
      </c>
      <c r="D42" s="13">
        <v>990000</v>
      </c>
      <c r="E42" s="14">
        <f t="shared" si="5"/>
        <v>95.744680851063833</v>
      </c>
    </row>
    <row r="43" spans="1:5" ht="27.75" customHeight="1">
      <c r="A43" s="26" t="s">
        <v>31</v>
      </c>
      <c r="B43" s="49" t="s">
        <v>89</v>
      </c>
      <c r="C43" s="13">
        <f>SUM(C44:C45)</f>
        <v>86899593.849999994</v>
      </c>
      <c r="D43" s="13">
        <f>D44+D45</f>
        <v>64071802.82</v>
      </c>
      <c r="E43" s="14">
        <f t="shared" si="5"/>
        <v>73.730842667223811</v>
      </c>
    </row>
    <row r="44" spans="1:5" ht="28.5">
      <c r="A44" s="27" t="s">
        <v>40</v>
      </c>
      <c r="B44" s="50" t="s">
        <v>55</v>
      </c>
      <c r="C44" s="28">
        <v>46977763.850000001</v>
      </c>
      <c r="D44" s="15">
        <v>33513802.82</v>
      </c>
      <c r="E44" s="16">
        <f t="shared" si="5"/>
        <v>71.339714948990689</v>
      </c>
    </row>
    <row r="45" spans="1:5" ht="28.5">
      <c r="A45" s="27" t="s">
        <v>41</v>
      </c>
      <c r="B45" s="50" t="s">
        <v>54</v>
      </c>
      <c r="C45" s="15">
        <v>39921830</v>
      </c>
      <c r="D45" s="15">
        <v>30558000</v>
      </c>
      <c r="E45" s="16">
        <f t="shared" si="5"/>
        <v>76.544587259652175</v>
      </c>
    </row>
    <row r="46" spans="1:5" ht="29.25" customHeight="1">
      <c r="A46" s="22" t="s">
        <v>32</v>
      </c>
      <c r="B46" s="49" t="s">
        <v>53</v>
      </c>
      <c r="C46" s="13">
        <v>7251354.04</v>
      </c>
      <c r="D46" s="13">
        <v>6263365.1299999999</v>
      </c>
      <c r="E46" s="14">
        <f t="shared" si="5"/>
        <v>86.375111399194623</v>
      </c>
    </row>
    <row r="47" spans="1:5" ht="26.25" customHeight="1">
      <c r="A47" s="22" t="s">
        <v>33</v>
      </c>
      <c r="B47" s="5" t="s">
        <v>52</v>
      </c>
      <c r="C47" s="13">
        <v>3737386</v>
      </c>
      <c r="D47" s="13">
        <v>2866536.96</v>
      </c>
      <c r="E47" s="14">
        <f t="shared" si="5"/>
        <v>76.698980517399065</v>
      </c>
    </row>
    <row r="48" spans="1:5" s="12" customFormat="1" ht="33.75" customHeight="1">
      <c r="A48" s="22" t="s">
        <v>34</v>
      </c>
      <c r="B48" s="51" t="s">
        <v>51</v>
      </c>
      <c r="C48" s="13">
        <v>6000</v>
      </c>
      <c r="D48" s="13">
        <v>6000</v>
      </c>
      <c r="E48" s="14">
        <f t="shared" si="2"/>
        <v>100</v>
      </c>
    </row>
    <row r="49" spans="1:5" ht="27" customHeight="1">
      <c r="A49" s="22" t="s">
        <v>35</v>
      </c>
      <c r="B49" s="2" t="s">
        <v>50</v>
      </c>
      <c r="C49" s="13">
        <v>18000</v>
      </c>
      <c r="D49" s="13">
        <v>0</v>
      </c>
      <c r="E49" s="14">
        <f t="shared" si="2"/>
        <v>0</v>
      </c>
    </row>
    <row r="50" spans="1:5" ht="27" customHeight="1">
      <c r="A50" s="22" t="s">
        <v>48</v>
      </c>
      <c r="B50" s="2" t="s">
        <v>49</v>
      </c>
      <c r="C50" s="13">
        <v>8400</v>
      </c>
      <c r="D50" s="30">
        <v>0</v>
      </c>
      <c r="E50" s="31">
        <f t="shared" si="2"/>
        <v>0</v>
      </c>
    </row>
    <row r="51" spans="1:5">
      <c r="A51" s="39" t="s">
        <v>44</v>
      </c>
      <c r="B51" s="40"/>
      <c r="C51" s="13">
        <f>C9+C16+C22+C27+C28+C29+C30+C31+C32+C33+C37+C38+C39+C42+C43+C46+C47+C48+C49+C50</f>
        <v>577337130.36000001</v>
      </c>
      <c r="D51" s="13">
        <f>D9+D16+D22+D27+D28+D29+D30+D31+D32+D33+D37+D38+D39+D42+D43+D46+D47+D48+D49+D50</f>
        <v>358100534.96000004</v>
      </c>
      <c r="E51" s="13">
        <f>D51/C51*100</f>
        <v>62.026243615529374</v>
      </c>
    </row>
    <row r="52" spans="1:5">
      <c r="C52" s="17"/>
      <c r="D52" s="17"/>
      <c r="E52" s="17"/>
    </row>
    <row r="53" spans="1:5" ht="15">
      <c r="C53" s="32"/>
      <c r="D53" s="32"/>
      <c r="E53" s="17"/>
    </row>
    <row r="54" spans="1:5">
      <c r="D54" s="17"/>
    </row>
  </sheetData>
  <mergeCells count="7">
    <mergeCell ref="E4:E7"/>
    <mergeCell ref="A1:E2"/>
    <mergeCell ref="A51:B51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01.10.2019г.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2018-10-23T12:00:10Z</cp:lastPrinted>
  <dcterms:created xsi:type="dcterms:W3CDTF">2017-12-28T08:33:55Z</dcterms:created>
  <dcterms:modified xsi:type="dcterms:W3CDTF">2020-03-02T04:32:59Z</dcterms:modified>
</cp:coreProperties>
</file>