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10.2019г." sheetId="1" r:id="rId1"/>
  </sheets>
  <calcPr calcId="125725"/>
</workbook>
</file>

<file path=xl/calcChain.xml><?xml version="1.0" encoding="utf-8"?>
<calcChain xmlns="http://schemas.openxmlformats.org/spreadsheetml/2006/main">
  <c r="D33" i="1"/>
  <c r="C33"/>
  <c r="E36"/>
  <c r="E14"/>
  <c r="E50"/>
  <c r="D43" l="1"/>
  <c r="D16"/>
  <c r="D22"/>
  <c r="E35"/>
  <c r="C9"/>
  <c r="E47"/>
  <c r="E46"/>
  <c r="E45"/>
  <c r="E44"/>
  <c r="C43"/>
  <c r="E42"/>
  <c r="E41"/>
  <c r="E40"/>
  <c r="D39"/>
  <c r="C39"/>
  <c r="E38"/>
  <c r="E37"/>
  <c r="E34"/>
  <c r="E32"/>
  <c r="E31"/>
  <c r="E27"/>
  <c r="C22"/>
  <c r="E26"/>
  <c r="E25"/>
  <c r="E23"/>
  <c r="D9"/>
  <c r="E15"/>
  <c r="E13"/>
  <c r="E49"/>
  <c r="E48"/>
  <c r="E30"/>
  <c r="E28"/>
  <c r="E24"/>
  <c r="E12"/>
  <c r="E11"/>
  <c r="E10"/>
  <c r="C16"/>
  <c r="E21"/>
  <c r="E20"/>
  <c r="E19"/>
  <c r="E18"/>
  <c r="E17"/>
  <c r="C51" l="1"/>
  <c r="D51"/>
  <c r="E39"/>
  <c r="E33"/>
  <c r="E43"/>
  <c r="E22"/>
  <c r="E16"/>
  <c r="E9"/>
  <c r="E51" l="1"/>
</calcChain>
</file>

<file path=xl/sharedStrings.xml><?xml version="1.0" encoding="utf-8"?>
<sst xmlns="http://schemas.openxmlformats.org/spreadsheetml/2006/main" count="94" uniqueCount="94">
  <si>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</si>
  <si>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</si>
  <si>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</si>
  <si>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</si>
  <si>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</si>
  <si>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</si>
  <si>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</si>
  <si>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</si>
  <si>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</si>
  <si>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</si>
  <si>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</si>
  <si>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</si>
  <si>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</si>
  <si>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</si>
  <si>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</si>
  <si>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</si>
  <si>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</si>
  <si>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</si>
  <si>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</si>
  <si>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</si>
  <si>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</si>
  <si>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</si>
  <si>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</si>
  <si>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</si>
  <si>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</si>
  <si>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</si>
  <si>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</si>
  <si>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</si>
  <si>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</si>
  <si>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3.1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</si>
  <si>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</si>
  <si>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</si>
  <si>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</si>
  <si>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</si>
  <si>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</si>
  <si>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</si>
  <si>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</si>
  <si>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</si>
  <si>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</si>
  <si>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</si>
  <si>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</si>
  <si>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</si>
  <si>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</si>
  <si>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</si>
  <si>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</si>
  <si>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</si>
  <si>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</si>
  <si>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План на 2019 год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</si>
  <si>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</si>
  <si>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</si>
  <si>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</si>
  <si>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</si>
  <si>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</si>
  <si>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</si>
  <si>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</si>
  <si>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</si>
  <si>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</si>
  <si>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</si>
  <si>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</si>
  <si>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</si>
  <si>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</si>
  <si>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</si>
  <si>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</si>
  <si>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</si>
  <si>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</si>
  <si>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</si>
  <si>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</si>
  <si>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</si>
  <si>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</si>
  <si>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</si>
  <si>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</si>
  <si>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</si>
  <si>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</si>
  <si>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</si>
  <si>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</si>
  <si>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</si>
  <si>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</si>
  <si>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</si>
  <si>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</si>
  <si>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</si>
  <si>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</si>
  <si>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</si>
  <si>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</si>
  <si>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</si>
  <si>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</si>
  <si>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</si>
  <si>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</si>
  <si>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</si>
  <si>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</si>
  <si>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</si>
  <si>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</si>
  <si>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</si>
  <si>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Информация об  исполнении муниципальных программ и подпрограмм муниципального образования Балаганский район по состоянию на 01.12.2019 года</t>
  </si>
  <si>
    <t xml:space="preserve">   Факт  на 01.12.2019г.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</si>
</sst>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B12" sqref="B12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34" t="s">
        <v>92</v>
      </c>
      <c r="B1" s="35"/>
      <c r="C1" s="35"/>
      <c r="D1" s="35"/>
      <c r="E1" s="35"/>
      <c r="F1" s="18"/>
    </row>
    <row r="2" spans="1:6" ht="51" customHeight="1">
      <c r="A2" s="35"/>
      <c r="B2" s="35"/>
      <c r="C2" s="35"/>
      <c r="D2" s="35"/>
      <c r="E2" s="35"/>
      <c r="F2" s="18"/>
    </row>
    <row r="3" spans="1:6">
      <c r="E3" s="1" t="s">
        <v>27</v>
      </c>
    </row>
    <row r="4" spans="1:6">
      <c r="A4" s="38" t="s">
        <v>43</v>
      </c>
      <c r="B4" s="41" t="s">
        <v>0</v>
      </c>
      <c r="C4" s="42" t="s">
        <v>47</v>
      </c>
      <c r="D4" s="42" t="s">
        <v>93</v>
      </c>
      <c r="E4" s="31" t="s">
        <v>42</v>
      </c>
    </row>
    <row r="5" spans="1:6">
      <c r="A5" s="39"/>
      <c r="B5" s="41"/>
      <c r="C5" s="43"/>
      <c r="D5" s="43"/>
      <c r="E5" s="32"/>
    </row>
    <row r="6" spans="1:6" ht="12.75" customHeight="1">
      <c r="A6" s="39"/>
      <c r="B6" s="41"/>
      <c r="C6" s="43"/>
      <c r="D6" s="43"/>
      <c r="E6" s="32"/>
    </row>
    <row r="7" spans="1:6" ht="9.75" customHeight="1">
      <c r="A7" s="40"/>
      <c r="B7" s="41"/>
      <c r="C7" s="44"/>
      <c r="D7" s="44"/>
      <c r="E7" s="33"/>
    </row>
    <row r="8" spans="1:6" ht="19.5" customHeight="1">
      <c r="A8" s="15" t="s">
        <v>45</v>
      </c>
      <c r="B8" s="16">
        <v>2</v>
      </c>
      <c r="C8" s="17">
        <v>3</v>
      </c>
      <c r="D8" s="17">
        <v>4</v>
      </c>
      <c r="E8" s="26" t="s">
        <v>46</v>
      </c>
    </row>
    <row r="9" spans="1:6" ht="21" customHeight="1">
      <c r="A9" s="21" t="s">
        <v>26</v>
      </c>
      <c r="B9" s="2" t="s">
        <v>87</v>
      </c>
      <c r="C9" s="10">
        <f>SUM(C10:C15)</f>
        <v>290325535.81999999</v>
      </c>
      <c r="D9" s="10">
        <f>SUM(D10:D15)</f>
        <v>232204451.5</v>
      </c>
      <c r="E9" s="11">
        <f t="shared" ref="E9:E14" si="0">D9/C9*100</f>
        <v>79.980719175858269</v>
      </c>
    </row>
    <row r="10" spans="1:6" ht="15" customHeight="1">
      <c r="A10" s="22" t="s">
        <v>1</v>
      </c>
      <c r="B10" s="3" t="s">
        <v>86</v>
      </c>
      <c r="C10" s="12">
        <v>72838121.079999998</v>
      </c>
      <c r="D10" s="12">
        <v>59278136.140000001</v>
      </c>
      <c r="E10" s="13">
        <f t="shared" si="0"/>
        <v>81.383395481733103</v>
      </c>
    </row>
    <row r="11" spans="1:6" ht="15" customHeight="1">
      <c r="A11" s="22" t="s">
        <v>2</v>
      </c>
      <c r="B11" s="3" t="s">
        <v>88</v>
      </c>
      <c r="C11" s="12">
        <v>199657339.18000001</v>
      </c>
      <c r="D11" s="12">
        <v>157389889.56</v>
      </c>
      <c r="E11" s="13">
        <f t="shared" si="0"/>
        <v>78.830004549998534</v>
      </c>
    </row>
    <row r="12" spans="1:6" ht="13.5" customHeight="1">
      <c r="A12" s="22" t="s">
        <v>3</v>
      </c>
      <c r="B12" s="3" t="s">
        <v>85</v>
      </c>
      <c r="C12" s="12">
        <v>9311644.7899999991</v>
      </c>
      <c r="D12" s="12">
        <v>8070374.3700000001</v>
      </c>
      <c r="E12" s="13">
        <f t="shared" si="0"/>
        <v>86.669697481018289</v>
      </c>
    </row>
    <row r="13" spans="1:6" ht="15.75" customHeight="1">
      <c r="A13" s="22" t="s">
        <v>4</v>
      </c>
      <c r="B13" s="3" t="s">
        <v>84</v>
      </c>
      <c r="C13" s="12">
        <v>1174990.6499999999</v>
      </c>
      <c r="D13" s="12">
        <v>1114913.81</v>
      </c>
      <c r="E13" s="13">
        <f t="shared" si="0"/>
        <v>94.887036760675514</v>
      </c>
    </row>
    <row r="14" spans="1:6" ht="18" customHeight="1">
      <c r="A14" s="22" t="s">
        <v>5</v>
      </c>
      <c r="B14" s="3" t="s">
        <v>83</v>
      </c>
      <c r="C14" s="12">
        <v>5481334.21</v>
      </c>
      <c r="D14" s="12">
        <v>4837758.3499999996</v>
      </c>
      <c r="E14" s="13">
        <f t="shared" si="0"/>
        <v>88.258773587899867</v>
      </c>
    </row>
    <row r="15" spans="1:6" ht="28.5">
      <c r="A15" s="22" t="s">
        <v>28</v>
      </c>
      <c r="B15" s="4" t="s">
        <v>82</v>
      </c>
      <c r="C15" s="12">
        <v>1862105.91</v>
      </c>
      <c r="D15" s="12">
        <v>1513379.27</v>
      </c>
      <c r="E15" s="13">
        <f t="shared" ref="E15:E20" si="1">D15/C15*100</f>
        <v>81.272459416661221</v>
      </c>
    </row>
    <row r="16" spans="1:6" ht="17.25" customHeight="1">
      <c r="A16" s="19" t="s">
        <v>6</v>
      </c>
      <c r="B16" s="45" t="s">
        <v>81</v>
      </c>
      <c r="C16" s="10">
        <f>SUM(C17:C21)</f>
        <v>43164044.730000004</v>
      </c>
      <c r="D16" s="10">
        <f>D17+D18+D19+D20+D21</f>
        <v>28164663.870000001</v>
      </c>
      <c r="E16" s="11">
        <f t="shared" si="1"/>
        <v>65.250288860035653</v>
      </c>
    </row>
    <row r="17" spans="1:5" ht="15.75" customHeight="1">
      <c r="A17" s="20" t="s">
        <v>7</v>
      </c>
      <c r="B17" s="4" t="s">
        <v>80</v>
      </c>
      <c r="C17" s="12">
        <v>11828280.24</v>
      </c>
      <c r="D17" s="12">
        <v>10129035.51</v>
      </c>
      <c r="E17" s="13">
        <f t="shared" si="1"/>
        <v>85.634050804328936</v>
      </c>
    </row>
    <row r="18" spans="1:5" ht="14.25" customHeight="1">
      <c r="A18" s="20" t="s">
        <v>8</v>
      </c>
      <c r="B18" s="4" t="s">
        <v>79</v>
      </c>
      <c r="C18" s="12">
        <v>1764253.88</v>
      </c>
      <c r="D18" s="12">
        <v>1502889.02</v>
      </c>
      <c r="E18" s="13">
        <f t="shared" si="1"/>
        <v>85.185530100690499</v>
      </c>
    </row>
    <row r="19" spans="1:5" ht="18.75" customHeight="1">
      <c r="A19" s="20" t="s">
        <v>9</v>
      </c>
      <c r="B19" s="5" t="s">
        <v>78</v>
      </c>
      <c r="C19" s="12">
        <v>10207052</v>
      </c>
      <c r="D19" s="12">
        <v>8905705.4700000007</v>
      </c>
      <c r="E19" s="13">
        <f t="shared" si="1"/>
        <v>87.250515329989511</v>
      </c>
    </row>
    <row r="20" spans="1:5" ht="28.5" customHeight="1">
      <c r="A20" s="20" t="s">
        <v>10</v>
      </c>
      <c r="B20" s="6" t="s">
        <v>77</v>
      </c>
      <c r="C20" s="12">
        <v>17572624</v>
      </c>
      <c r="D20" s="12">
        <v>6063294.5700000003</v>
      </c>
      <c r="E20" s="13">
        <f t="shared" si="1"/>
        <v>34.504207055246845</v>
      </c>
    </row>
    <row r="21" spans="1:5" ht="26.25" customHeight="1">
      <c r="A21" s="20" t="s">
        <v>11</v>
      </c>
      <c r="B21" s="3" t="s">
        <v>76</v>
      </c>
      <c r="C21" s="12">
        <v>1791834.61</v>
      </c>
      <c r="D21" s="12">
        <v>1563739.3</v>
      </c>
      <c r="E21" s="13">
        <f>SUM(D21/C21)*100</f>
        <v>87.270292206265623</v>
      </c>
    </row>
    <row r="22" spans="1:5" ht="15.75" customHeight="1">
      <c r="A22" s="19" t="s">
        <v>12</v>
      </c>
      <c r="B22" s="2" t="s">
        <v>75</v>
      </c>
      <c r="C22" s="10">
        <f>SUM(C23:C26)</f>
        <v>454837.36</v>
      </c>
      <c r="D22" s="10">
        <f>D23+D24+D25+D26</f>
        <v>411266.98</v>
      </c>
      <c r="E22" s="11">
        <f>D22/C22*100</f>
        <v>90.420668170266396</v>
      </c>
    </row>
    <row r="23" spans="1:5" ht="17.25" customHeight="1">
      <c r="A23" s="20" t="s">
        <v>29</v>
      </c>
      <c r="B23" s="4" t="s">
        <v>74</v>
      </c>
      <c r="C23" s="12">
        <v>20800</v>
      </c>
      <c r="D23" s="12">
        <v>11400</v>
      </c>
      <c r="E23" s="13">
        <f>SUM(D23/C23)*100</f>
        <v>54.807692307692314</v>
      </c>
    </row>
    <row r="24" spans="1:5" ht="42" customHeight="1">
      <c r="A24" s="20" t="s">
        <v>13</v>
      </c>
      <c r="B24" s="4" t="s">
        <v>73</v>
      </c>
      <c r="C24" s="12">
        <v>200000</v>
      </c>
      <c r="D24" s="12">
        <v>165859.60999999999</v>
      </c>
      <c r="E24" s="13">
        <f>D24/C24*100</f>
        <v>82.929804999999988</v>
      </c>
    </row>
    <row r="25" spans="1:5" ht="28.5">
      <c r="A25" s="20" t="s">
        <v>14</v>
      </c>
      <c r="B25" s="5" t="s">
        <v>72</v>
      </c>
      <c r="C25" s="12">
        <v>227037.36</v>
      </c>
      <c r="D25" s="12">
        <v>227007.37</v>
      </c>
      <c r="E25" s="13">
        <f>D25/C25*100</f>
        <v>99.986790720258554</v>
      </c>
    </row>
    <row r="26" spans="1:5" ht="16.5" customHeight="1">
      <c r="A26" s="20" t="s">
        <v>30</v>
      </c>
      <c r="B26" s="5" t="s">
        <v>71</v>
      </c>
      <c r="C26" s="12">
        <v>7000</v>
      </c>
      <c r="D26" s="12">
        <v>7000</v>
      </c>
      <c r="E26" s="13">
        <f>D26/C26*100</f>
        <v>100</v>
      </c>
    </row>
    <row r="27" spans="1:5" ht="29.25" customHeight="1">
      <c r="A27" s="19" t="s">
        <v>15</v>
      </c>
      <c r="B27" s="46" t="s">
        <v>70</v>
      </c>
      <c r="C27" s="10">
        <v>116249859</v>
      </c>
      <c r="D27" s="10">
        <v>39916741.520000003</v>
      </c>
      <c r="E27" s="11">
        <f>D27/C27*100</f>
        <v>34.337023600174867</v>
      </c>
    </row>
    <row r="28" spans="1:5" ht="30.75" customHeight="1">
      <c r="A28" s="19" t="s">
        <v>16</v>
      </c>
      <c r="B28" s="45" t="s">
        <v>69</v>
      </c>
      <c r="C28" s="10">
        <v>22274483.460000001</v>
      </c>
      <c r="D28" s="10">
        <v>13019875.449999999</v>
      </c>
      <c r="E28" s="11">
        <f>D28/C28*100</f>
        <v>58.451974760181479</v>
      </c>
    </row>
    <row r="29" spans="1:5" ht="27" customHeight="1">
      <c r="A29" s="19" t="s">
        <v>17</v>
      </c>
      <c r="B29" s="47" t="s">
        <v>68</v>
      </c>
      <c r="C29" s="10">
        <v>9000</v>
      </c>
      <c r="D29" s="10">
        <v>0</v>
      </c>
      <c r="E29" s="11">
        <v>0</v>
      </c>
    </row>
    <row r="30" spans="1:5" ht="30.75" customHeight="1">
      <c r="A30" s="19" t="s">
        <v>18</v>
      </c>
      <c r="B30" s="2" t="s">
        <v>67</v>
      </c>
      <c r="C30" s="10">
        <v>492778</v>
      </c>
      <c r="D30" s="10">
        <v>492778</v>
      </c>
      <c r="E30" s="11">
        <f t="shared" ref="E30:E50" si="2">D30/C30*100</f>
        <v>100</v>
      </c>
    </row>
    <row r="31" spans="1:5" ht="26.25" customHeight="1">
      <c r="A31" s="19" t="s">
        <v>19</v>
      </c>
      <c r="B31" s="47" t="s">
        <v>66</v>
      </c>
      <c r="C31" s="10">
        <v>1780615.7</v>
      </c>
      <c r="D31" s="10">
        <v>1582577.19</v>
      </c>
      <c r="E31" s="11">
        <f t="shared" ref="E31" si="3">D31/C31*100</f>
        <v>88.878088068076678</v>
      </c>
    </row>
    <row r="32" spans="1:5" ht="26.25" customHeight="1">
      <c r="A32" s="19" t="s">
        <v>20</v>
      </c>
      <c r="B32" s="47" t="s">
        <v>65</v>
      </c>
      <c r="C32" s="10">
        <v>670790</v>
      </c>
      <c r="D32" s="10">
        <v>641545.05000000005</v>
      </c>
      <c r="E32" s="11">
        <f t="shared" ref="E32:E37" si="4">D32/C32*100</f>
        <v>95.640222722461587</v>
      </c>
    </row>
    <row r="33" spans="1:5" ht="28.5" customHeight="1">
      <c r="A33" s="19" t="s">
        <v>21</v>
      </c>
      <c r="B33" s="48" t="s">
        <v>62</v>
      </c>
      <c r="C33" s="10">
        <f>SUM(C34:C36)</f>
        <v>2629800</v>
      </c>
      <c r="D33" s="10">
        <f>SUM(D34:D36)</f>
        <v>2384493</v>
      </c>
      <c r="E33" s="11">
        <f t="shared" si="4"/>
        <v>90.672028291124789</v>
      </c>
    </row>
    <row r="34" spans="1:5" ht="27.75" customHeight="1">
      <c r="A34" s="20" t="s">
        <v>36</v>
      </c>
      <c r="B34" s="3" t="s">
        <v>63</v>
      </c>
      <c r="C34" s="12">
        <v>2236462</v>
      </c>
      <c r="D34" s="12">
        <v>2116155</v>
      </c>
      <c r="E34" s="13">
        <f t="shared" si="4"/>
        <v>94.620655302884643</v>
      </c>
    </row>
    <row r="35" spans="1:5" ht="27" customHeight="1">
      <c r="A35" s="20" t="s">
        <v>37</v>
      </c>
      <c r="B35" s="7" t="s">
        <v>64</v>
      </c>
      <c r="C35" s="12">
        <v>343338</v>
      </c>
      <c r="D35" s="12">
        <v>218338</v>
      </c>
      <c r="E35" s="13">
        <f t="shared" si="4"/>
        <v>63.592727865834831</v>
      </c>
    </row>
    <row r="36" spans="1:5" ht="27" customHeight="1">
      <c r="A36" s="20" t="s">
        <v>90</v>
      </c>
      <c r="B36" s="7" t="s">
        <v>91</v>
      </c>
      <c r="C36" s="12">
        <v>50000</v>
      </c>
      <c r="D36" s="12">
        <v>50000</v>
      </c>
      <c r="E36" s="13">
        <f t="shared" si="4"/>
        <v>100</v>
      </c>
    </row>
    <row r="37" spans="1:5" ht="26.25" customHeight="1">
      <c r="A37" s="19" t="s">
        <v>22</v>
      </c>
      <c r="B37" s="47" t="s">
        <v>61</v>
      </c>
      <c r="C37" s="10">
        <v>40400</v>
      </c>
      <c r="D37" s="10">
        <v>40400</v>
      </c>
      <c r="E37" s="11">
        <f t="shared" si="4"/>
        <v>100</v>
      </c>
    </row>
    <row r="38" spans="1:5" ht="26.25" customHeight="1">
      <c r="A38" s="19" t="s">
        <v>23</v>
      </c>
      <c r="B38" s="49" t="s">
        <v>60</v>
      </c>
      <c r="C38" s="10">
        <v>62400</v>
      </c>
      <c r="D38" s="10">
        <v>44400</v>
      </c>
      <c r="E38" s="11">
        <f t="shared" ref="E38:E47" si="5">D38/C38*100</f>
        <v>71.15384615384616</v>
      </c>
    </row>
    <row r="39" spans="1:5" ht="25.5" customHeight="1">
      <c r="A39" s="30" t="s">
        <v>24</v>
      </c>
      <c r="B39" s="47" t="s">
        <v>59</v>
      </c>
      <c r="C39" s="10">
        <f>SUM(C40:C41)</f>
        <v>1152802</v>
      </c>
      <c r="D39" s="10">
        <f>SUM(D40:D41)</f>
        <v>1071627.3599999999</v>
      </c>
      <c r="E39" s="11">
        <f t="shared" si="5"/>
        <v>92.958492438423932</v>
      </c>
    </row>
    <row r="40" spans="1:5" ht="28.5">
      <c r="A40" s="20" t="s">
        <v>38</v>
      </c>
      <c r="B40" s="8" t="s">
        <v>58</v>
      </c>
      <c r="C40" s="12">
        <v>598600</v>
      </c>
      <c r="D40" s="12">
        <v>531775.36</v>
      </c>
      <c r="E40" s="11">
        <f t="shared" si="5"/>
        <v>88.836511861009015</v>
      </c>
    </row>
    <row r="41" spans="1:5" s="9" customFormat="1" ht="29.25" customHeight="1">
      <c r="A41" s="20" t="s">
        <v>39</v>
      </c>
      <c r="B41" s="8" t="s">
        <v>57</v>
      </c>
      <c r="C41" s="12">
        <v>554202</v>
      </c>
      <c r="D41" s="12">
        <v>539852</v>
      </c>
      <c r="E41" s="11">
        <f t="shared" si="5"/>
        <v>97.410691408547791</v>
      </c>
    </row>
    <row r="42" spans="1:5" ht="30" customHeight="1">
      <c r="A42" s="19" t="s">
        <v>25</v>
      </c>
      <c r="B42" s="47" t="s">
        <v>56</v>
      </c>
      <c r="C42" s="10">
        <v>1034000</v>
      </c>
      <c r="D42" s="10">
        <v>990000</v>
      </c>
      <c r="E42" s="11">
        <f t="shared" si="5"/>
        <v>95.744680851063833</v>
      </c>
    </row>
    <row r="43" spans="1:5" ht="27.75" customHeight="1">
      <c r="A43" s="23" t="s">
        <v>31</v>
      </c>
      <c r="B43" s="48" t="s">
        <v>89</v>
      </c>
      <c r="C43" s="10">
        <f>SUM(C44:C45)</f>
        <v>86678453.170000002</v>
      </c>
      <c r="D43" s="10">
        <f>D44+D45</f>
        <v>73734728.729999989</v>
      </c>
      <c r="E43" s="11">
        <f t="shared" si="5"/>
        <v>85.066964203186856</v>
      </c>
    </row>
    <row r="44" spans="1:5" ht="28.5">
      <c r="A44" s="24" t="s">
        <v>40</v>
      </c>
      <c r="B44" s="50" t="s">
        <v>55</v>
      </c>
      <c r="C44" s="25">
        <v>46756623.170000002</v>
      </c>
      <c r="D44" s="12">
        <v>38430998.729999997</v>
      </c>
      <c r="E44" s="13">
        <f t="shared" si="5"/>
        <v>82.193700324060416</v>
      </c>
    </row>
    <row r="45" spans="1:5" ht="28.5">
      <c r="A45" s="24" t="s">
        <v>41</v>
      </c>
      <c r="B45" s="50" t="s">
        <v>54</v>
      </c>
      <c r="C45" s="12">
        <v>39921830</v>
      </c>
      <c r="D45" s="12">
        <v>35303730</v>
      </c>
      <c r="E45" s="13">
        <f t="shared" si="5"/>
        <v>88.43214351646705</v>
      </c>
    </row>
    <row r="46" spans="1:5" ht="29.25" customHeight="1">
      <c r="A46" s="19" t="s">
        <v>32</v>
      </c>
      <c r="B46" s="48" t="s">
        <v>53</v>
      </c>
      <c r="C46" s="10">
        <v>7251354.04</v>
      </c>
      <c r="D46" s="10">
        <v>6881139.4199999999</v>
      </c>
      <c r="E46" s="11">
        <f t="shared" si="5"/>
        <v>94.894544964184362</v>
      </c>
    </row>
    <row r="47" spans="1:5" ht="26.25" customHeight="1">
      <c r="A47" s="19" t="s">
        <v>33</v>
      </c>
      <c r="B47" s="45" t="s">
        <v>52</v>
      </c>
      <c r="C47" s="10">
        <v>3737386</v>
      </c>
      <c r="D47" s="10">
        <v>3135829.39</v>
      </c>
      <c r="E47" s="11">
        <f t="shared" si="5"/>
        <v>83.904348921947062</v>
      </c>
    </row>
    <row r="48" spans="1:5" s="9" customFormat="1" ht="33.75" customHeight="1">
      <c r="A48" s="19" t="s">
        <v>34</v>
      </c>
      <c r="B48" s="51" t="s">
        <v>51</v>
      </c>
      <c r="C48" s="10">
        <v>6000</v>
      </c>
      <c r="D48" s="10">
        <v>6000</v>
      </c>
      <c r="E48" s="11">
        <f t="shared" si="2"/>
        <v>100</v>
      </c>
    </row>
    <row r="49" spans="1:5" ht="27" customHeight="1">
      <c r="A49" s="19" t="s">
        <v>35</v>
      </c>
      <c r="B49" s="2" t="s">
        <v>50</v>
      </c>
      <c r="C49" s="10">
        <v>18000</v>
      </c>
      <c r="D49" s="10">
        <v>18000</v>
      </c>
      <c r="E49" s="11">
        <f t="shared" si="2"/>
        <v>100</v>
      </c>
    </row>
    <row r="50" spans="1:5" ht="27" customHeight="1">
      <c r="A50" s="19" t="s">
        <v>48</v>
      </c>
      <c r="B50" s="2" t="s">
        <v>49</v>
      </c>
      <c r="C50" s="10">
        <v>8400</v>
      </c>
      <c r="D50" s="27">
        <v>0</v>
      </c>
      <c r="E50" s="28">
        <f t="shared" si="2"/>
        <v>0</v>
      </c>
    </row>
    <row r="51" spans="1:5">
      <c r="A51" s="36" t="s">
        <v>44</v>
      </c>
      <c r="B51" s="37"/>
      <c r="C51" s="10">
        <f>C9+C16+C22+C27+C28+C29+C30+C31+C32+C33+C37+C38+C39+C42+C43+C46+C47+C48+C49+C50</f>
        <v>578040939.27999997</v>
      </c>
      <c r="D51" s="10">
        <f>D9+D16+D22+D27+D28+D29+D30+D31+D32+D33+D37+D38+D39+D42+D43+D46+D47+D48+D49+D50</f>
        <v>404740517.45999998</v>
      </c>
      <c r="E51" s="10">
        <f>D51/C51*100</f>
        <v>70.019351564292194</v>
      </c>
    </row>
    <row r="52" spans="1:5">
      <c r="C52" s="14"/>
      <c r="D52" s="14"/>
      <c r="E52" s="14"/>
    </row>
    <row r="53" spans="1:5" ht="15">
      <c r="C53" s="29"/>
      <c r="D53" s="29"/>
      <c r="E53" s="14"/>
    </row>
    <row r="54" spans="1:5">
      <c r="D54" s="14"/>
    </row>
  </sheetData>
  <mergeCells count="7">
    <mergeCell ref="E4:E7"/>
    <mergeCell ref="A1:E2"/>
    <mergeCell ref="A51:B51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2018-10-23T12:00:10Z</cp:lastPrinted>
  <dcterms:created xsi:type="dcterms:W3CDTF">2017-12-28T08:33:55Z</dcterms:created>
  <dcterms:modified xsi:type="dcterms:W3CDTF">2020-03-02T04:34:24Z</dcterms:modified>
</cp:coreProperties>
</file>