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на 01.10.2022г." sheetId="1" r:id="rId1"/>
  </sheets>
  <calcPr calcId="144525"/>
</workbook>
</file>

<file path=xl/calcChain.xml><?xml version="1.0" encoding="utf-8"?>
<calcChain xmlns="http://schemas.openxmlformats.org/spreadsheetml/2006/main">
  <c r="G26" i="1" l="1"/>
  <c r="C26" i="1"/>
  <c r="F26" i="1" l="1"/>
  <c r="I5" i="1"/>
  <c r="H5" i="1"/>
  <c r="J22" i="1"/>
  <c r="J21" i="1"/>
  <c r="E24" i="1"/>
  <c r="E23" i="1"/>
  <c r="E22" i="1"/>
  <c r="E21" i="1"/>
  <c r="E11" i="1"/>
  <c r="E9" i="1"/>
  <c r="H25" i="1" l="1"/>
  <c r="I25" i="1"/>
  <c r="H14" i="1" l="1"/>
  <c r="D26" i="1"/>
  <c r="H6" i="1" l="1"/>
  <c r="J6" i="1"/>
  <c r="E6" i="1"/>
  <c r="E20" i="1"/>
  <c r="E13" i="1"/>
  <c r="E14" i="1"/>
  <c r="E15" i="1"/>
  <c r="E16" i="1"/>
  <c r="E17" i="1"/>
  <c r="E18" i="1"/>
  <c r="E7" i="1"/>
  <c r="E8" i="1"/>
  <c r="E10" i="1"/>
  <c r="H23" i="1"/>
  <c r="H24" i="1"/>
  <c r="H20" i="1"/>
  <c r="H21" i="1"/>
  <c r="H22" i="1"/>
  <c r="H17" i="1"/>
  <c r="H18" i="1"/>
  <c r="H15" i="1"/>
  <c r="H16" i="1"/>
  <c r="H10" i="1"/>
  <c r="H11" i="1"/>
  <c r="H12" i="1"/>
  <c r="H13" i="1"/>
  <c r="H7" i="1"/>
  <c r="H8" i="1"/>
  <c r="I23" i="1"/>
  <c r="I20" i="1"/>
  <c r="I11" i="1"/>
  <c r="J20" i="1"/>
  <c r="J18" i="1"/>
  <c r="J13" i="1"/>
  <c r="J15" i="1"/>
  <c r="J10" i="1"/>
  <c r="J8" i="1"/>
  <c r="H26" i="1" l="1"/>
  <c r="J26" i="1"/>
  <c r="E26" i="1"/>
  <c r="I6" i="1"/>
  <c r="I26" i="1" l="1"/>
  <c r="J7" i="1"/>
  <c r="I24" i="1"/>
  <c r="I22" i="1"/>
  <c r="I21" i="1"/>
  <c r="I19" i="1"/>
  <c r="I18" i="1"/>
  <c r="I17" i="1"/>
  <c r="I16" i="1"/>
  <c r="I15" i="1"/>
  <c r="I14" i="1"/>
  <c r="I13" i="1"/>
  <c r="I12" i="1"/>
  <c r="I10" i="1"/>
  <c r="I9" i="1"/>
  <c r="I8" i="1"/>
  <c r="I7" i="1"/>
</calcChain>
</file>

<file path=xl/sharedStrings.xml><?xml version="1.0" encoding="utf-8"?>
<sst xmlns="http://schemas.openxmlformats.org/spreadsheetml/2006/main" count="39" uniqueCount="39">
  <si>
    <t>(рублей)</t>
  </si>
  <si>
    <t>Итого</t>
  </si>
  <si>
    <t>Исполнение,      %</t>
  </si>
  <si>
    <t xml:space="preserve">Наименование </t>
  </si>
  <si>
    <t>№ п/п</t>
  </si>
  <si>
    <t>Исполнение,            %</t>
  </si>
  <si>
    <t>20.</t>
  </si>
  <si>
    <t>5 = гр.4/гр.3*100</t>
  </si>
  <si>
    <t>9 = гр.7 - гр.4</t>
  </si>
  <si>
    <t>10 = гр.7/гр.4*100</t>
  </si>
  <si>
    <t>8 = гр.7/гр.6*100</t>
  </si>
  <si>
    <t xml:space="preserve">Муниципальная программа "Профилактика  правонарушений  среди несовершеннолетних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</si>
  <si>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</si>
  <si>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"Противодействие коррупции в муниципальном образовании Балаганский район на 2019-2024 годы"</t>
  </si>
  <si>
    <t>Муниципальная программа "Аппаратно-программный комплекс "Безопасный город" в муниципальном образовании Балаганский район на 2019-2024 годы"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</si>
  <si>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</si>
  <si>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</si>
  <si>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</si>
  <si>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 xml:space="preserve">Муниципальная программа "Развитие физической культуры и  спорта в  Балаганском районе на 2019-2024 годы"  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</si>
  <si>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</si>
  <si>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</si>
  <si>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2019- 2020 годы" </t>
  </si>
  <si>
    <t>Муниципальная программа "Молодёжь Балаганского района на 2019-2024 годы"</t>
  </si>
  <si>
    <t xml:space="preserve">Муниципальная программа "Развитие культуры и искусства в Балаганском районе на 2019-2024 годы" </t>
  </si>
  <si>
    <t>Муниципальная программа "Развитие образования  Балаганского района на 2019-2024 годы"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</si>
  <si>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</si>
  <si>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</si>
  <si>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</si>
  <si>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"Повышение безопасности дорожного движения  на территории Балаганского района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</si>
  <si>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</si>
  <si>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"Защита  окружающей  среды  в муниципальном образовании Балаганский  район на 2019-2024 годы"</t>
  </si>
  <si>
    <t>Отклонение (факт 2022г. к 2021г.)</t>
  </si>
  <si>
    <t>Темп роста    (факт 2022г. к факту 2021г.),%</t>
  </si>
  <si>
    <t>Муниципальная программа "Сельское хозяйство в муниципальном образовании Балаганский район на 2022-2024 годы"</t>
  </si>
  <si>
    <t>План на 01.010.2021г.</t>
  </si>
  <si>
    <t>Факт на 01.10.2021г.</t>
  </si>
  <si>
    <t xml:space="preserve">План на 01.10.2022г. </t>
  </si>
  <si>
    <t>Факт на 01.10.2022г.</t>
  </si>
  <si>
    <t xml:space="preserve">Информация об исполнении муниципальных программ муниципального образования Балаганский район за 3 квартал 2021-2022 годов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</si>
</sst>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wrapText="1"/>
    </xf>
    <xf numFmtId="0" fontId="5" fillId="2" borderId="3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/>
    <xf numFmtId="0" fontId="7" fillId="0" borderId="0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36" zoomScaleNormal="136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I27" sqref="I27"/>
    </sheetView>
  </sheetViews>
  <sheetFormatPr defaultRowHeight="15" x14ac:dyDescent="0.25"/>
  <cols>
    <col min="1" max="1" width="4.5703125" customWidth="1"/>
    <col min="2" max="2" width="62" customWidth="1"/>
    <col min="3" max="3" width="11" customWidth="1"/>
    <col min="4" max="4" width="10.42578125" customWidth="1"/>
    <col min="5" max="5" width="14.85546875" customWidth="1"/>
    <col min="6" max="6" width="11.7109375" customWidth="1"/>
    <col min="7" max="7" width="10.5703125" customWidth="1"/>
    <col min="8" max="8" width="11.5703125" customWidth="1"/>
    <col min="9" max="9" width="12" customWidth="1"/>
    <col min="10" max="10" width="12.5703125" customWidth="1"/>
  </cols>
  <sheetData>
    <row r="1" spans="1:10" ht="15.75" customHeight="1" x14ac:dyDescent="0.25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5">
      <c r="A2" s="9"/>
      <c r="B2" s="9"/>
      <c r="C2" s="9"/>
      <c r="D2" s="9"/>
      <c r="E2" s="9"/>
      <c r="F2" s="9"/>
      <c r="G2" s="9"/>
      <c r="H2" s="9"/>
      <c r="I2" s="9"/>
      <c r="J2" s="10" t="s">
        <v>0</v>
      </c>
    </row>
    <row r="3" spans="1:10" ht="45.75" customHeight="1" x14ac:dyDescent="0.25">
      <c r="A3" s="13" t="s">
        <v>4</v>
      </c>
      <c r="B3" s="14" t="s">
        <v>3</v>
      </c>
      <c r="C3" s="13" t="s">
        <v>34</v>
      </c>
      <c r="D3" s="13" t="s">
        <v>35</v>
      </c>
      <c r="E3" s="13" t="s">
        <v>5</v>
      </c>
      <c r="F3" s="13" t="s">
        <v>36</v>
      </c>
      <c r="G3" s="13" t="s">
        <v>37</v>
      </c>
      <c r="H3" s="13" t="s">
        <v>2</v>
      </c>
      <c r="I3" s="13" t="s">
        <v>31</v>
      </c>
      <c r="J3" s="13" t="s">
        <v>32</v>
      </c>
    </row>
    <row r="4" spans="1:10" ht="16.5" customHeight="1" x14ac:dyDescent="0.25">
      <c r="A4" s="13">
        <v>1</v>
      </c>
      <c r="B4" s="16">
        <v>2</v>
      </c>
      <c r="C4" s="13">
        <v>3</v>
      </c>
      <c r="D4" s="13">
        <v>4</v>
      </c>
      <c r="E4" s="17" t="s">
        <v>7</v>
      </c>
      <c r="F4" s="13">
        <v>6</v>
      </c>
      <c r="G4" s="13">
        <v>7</v>
      </c>
      <c r="H4" s="17" t="s">
        <v>10</v>
      </c>
      <c r="I4" s="13" t="s">
        <v>8</v>
      </c>
      <c r="J4" s="17" t="s">
        <v>9</v>
      </c>
    </row>
    <row r="5" spans="1:10" ht="24.75" customHeight="1" x14ac:dyDescent="0.25">
      <c r="A5" s="13">
        <v>1</v>
      </c>
      <c r="B5" s="20" t="s">
        <v>33</v>
      </c>
      <c r="C5" s="11">
        <v>0</v>
      </c>
      <c r="D5" s="11">
        <v>0</v>
      </c>
      <c r="E5" s="18">
        <v>0</v>
      </c>
      <c r="F5" s="11">
        <v>180000</v>
      </c>
      <c r="G5" s="11">
        <v>95000</v>
      </c>
      <c r="H5" s="18">
        <f>SUM(G5/F5*100)</f>
        <v>52.777777777777779</v>
      </c>
      <c r="I5" s="12">
        <f>SUM(G5-D5)</f>
        <v>95000</v>
      </c>
      <c r="J5" s="12">
        <v>0</v>
      </c>
    </row>
    <row r="6" spans="1:10" ht="22.5" customHeight="1" x14ac:dyDescent="0.25">
      <c r="A6" s="15">
        <v>2</v>
      </c>
      <c r="B6" s="3" t="s">
        <v>24</v>
      </c>
      <c r="C6" s="11">
        <v>301141309</v>
      </c>
      <c r="D6" s="11">
        <v>224768920.28999999</v>
      </c>
      <c r="E6" s="18">
        <f>SUM(D6/C6*100)</f>
        <v>74.63901948105034</v>
      </c>
      <c r="F6" s="11">
        <v>392359476.38999999</v>
      </c>
      <c r="G6" s="11">
        <v>259394230.75</v>
      </c>
      <c r="H6" s="18">
        <f>SUM(G6/F6*100)</f>
        <v>66.111371423119564</v>
      </c>
      <c r="I6" s="12">
        <f>SUM(G6-D6)</f>
        <v>34625310.460000008</v>
      </c>
      <c r="J6" s="12">
        <f>SUM(G6/D6*100)</f>
        <v>115.40484797245365</v>
      </c>
    </row>
    <row r="7" spans="1:10" ht="23.25" x14ac:dyDescent="0.25">
      <c r="A7" s="15">
        <v>3</v>
      </c>
      <c r="B7" s="4" t="s">
        <v>23</v>
      </c>
      <c r="C7" s="11">
        <v>35243390.579999998</v>
      </c>
      <c r="D7" s="11">
        <v>25775085.440000001</v>
      </c>
      <c r="E7" s="18">
        <f t="shared" ref="E7:E26" si="0">SUM(D7/C7*100)</f>
        <v>73.134522575211321</v>
      </c>
      <c r="F7" s="11">
        <v>51277157.780000001</v>
      </c>
      <c r="G7" s="11">
        <v>36422223.520000003</v>
      </c>
      <c r="H7" s="18">
        <f t="shared" ref="H7:H26" si="1">SUM(G7/F7*100)</f>
        <v>71.030113791147031</v>
      </c>
      <c r="I7" s="12">
        <f t="shared" ref="I7:I25" si="2">SUM(G7-D7)</f>
        <v>10647138.080000002</v>
      </c>
      <c r="J7" s="12">
        <f t="shared" ref="J7:J22" si="3">SUM(G7/D7*100)</f>
        <v>141.3078672611376</v>
      </c>
    </row>
    <row r="8" spans="1:10" ht="17.25" customHeight="1" x14ac:dyDescent="0.25">
      <c r="A8" s="15">
        <v>4</v>
      </c>
      <c r="B8" s="3" t="s">
        <v>22</v>
      </c>
      <c r="C8" s="11">
        <v>170400</v>
      </c>
      <c r="D8" s="11">
        <v>140600</v>
      </c>
      <c r="E8" s="18">
        <f t="shared" si="0"/>
        <v>82.511737089201873</v>
      </c>
      <c r="F8" s="11">
        <v>300400</v>
      </c>
      <c r="G8" s="11">
        <v>166400</v>
      </c>
      <c r="H8" s="18">
        <f t="shared" si="1"/>
        <v>55.392809587217037</v>
      </c>
      <c r="I8" s="12">
        <f t="shared" si="2"/>
        <v>25800</v>
      </c>
      <c r="J8" s="12">
        <f t="shared" si="3"/>
        <v>118.34992887624468</v>
      </c>
    </row>
    <row r="9" spans="1:10" ht="29.25" customHeight="1" x14ac:dyDescent="0.25">
      <c r="A9" s="15">
        <v>5</v>
      </c>
      <c r="B9" s="5" t="s">
        <v>25</v>
      </c>
      <c r="C9" s="11">
        <v>26930873.079999998</v>
      </c>
      <c r="D9" s="11">
        <v>2986518</v>
      </c>
      <c r="E9" s="18">
        <f t="shared" si="0"/>
        <v>11.089569918986081</v>
      </c>
      <c r="F9" s="11">
        <v>0</v>
      </c>
      <c r="G9" s="11">
        <v>0</v>
      </c>
      <c r="H9" s="18">
        <v>0</v>
      </c>
      <c r="I9" s="12">
        <f t="shared" si="2"/>
        <v>-2986518</v>
      </c>
      <c r="J9" s="12">
        <v>0</v>
      </c>
    </row>
    <row r="10" spans="1:10" ht="23.25" x14ac:dyDescent="0.25">
      <c r="A10" s="15">
        <v>6</v>
      </c>
      <c r="B10" s="4" t="s">
        <v>26</v>
      </c>
      <c r="C10" s="11">
        <v>43476206.390000001</v>
      </c>
      <c r="D10" s="11">
        <v>8687244.3599999994</v>
      </c>
      <c r="E10" s="18">
        <f t="shared" si="0"/>
        <v>19.981606219438135</v>
      </c>
      <c r="F10" s="11">
        <v>103518383.76000001</v>
      </c>
      <c r="G10" s="11">
        <v>20842735.829999998</v>
      </c>
      <c r="H10" s="18">
        <f t="shared" si="1"/>
        <v>20.134332736803927</v>
      </c>
      <c r="I10" s="12">
        <f>SUM(G10-D10)</f>
        <v>12155491.469999999</v>
      </c>
      <c r="J10" s="12">
        <f t="shared" si="3"/>
        <v>239.92344368680793</v>
      </c>
    </row>
    <row r="11" spans="1:10" ht="27" customHeight="1" x14ac:dyDescent="0.25">
      <c r="A11" s="15">
        <v>7</v>
      </c>
      <c r="B11" s="5" t="s">
        <v>27</v>
      </c>
      <c r="C11" s="11">
        <v>15000</v>
      </c>
      <c r="D11" s="11">
        <v>0</v>
      </c>
      <c r="E11" s="18">
        <f t="shared" si="0"/>
        <v>0</v>
      </c>
      <c r="F11" s="11">
        <v>15000</v>
      </c>
      <c r="G11" s="11">
        <v>0</v>
      </c>
      <c r="H11" s="18">
        <f t="shared" si="1"/>
        <v>0</v>
      </c>
      <c r="I11" s="12">
        <f>SUM(G11-D11)</f>
        <v>0</v>
      </c>
      <c r="J11" s="12">
        <v>0</v>
      </c>
    </row>
    <row r="12" spans="1:10" ht="23.25" x14ac:dyDescent="0.25">
      <c r="A12" s="15">
        <v>8</v>
      </c>
      <c r="B12" s="3" t="s">
        <v>28</v>
      </c>
      <c r="C12" s="11">
        <v>78900</v>
      </c>
      <c r="D12" s="11">
        <v>78900</v>
      </c>
      <c r="E12" s="18">
        <v>0</v>
      </c>
      <c r="F12" s="11">
        <v>100000</v>
      </c>
      <c r="G12" s="11">
        <v>0</v>
      </c>
      <c r="H12" s="18">
        <f t="shared" si="1"/>
        <v>0</v>
      </c>
      <c r="I12" s="12">
        <f t="shared" si="2"/>
        <v>-78900</v>
      </c>
      <c r="J12" s="12">
        <v>0</v>
      </c>
    </row>
    <row r="13" spans="1:10" ht="23.25" x14ac:dyDescent="0.25">
      <c r="A13" s="15">
        <v>9</v>
      </c>
      <c r="B13" s="5" t="s">
        <v>29</v>
      </c>
      <c r="C13" s="11">
        <v>491494.33</v>
      </c>
      <c r="D13" s="11">
        <v>265666</v>
      </c>
      <c r="E13" s="18">
        <f>SUM(D13/C13*100)</f>
        <v>54.052709010905573</v>
      </c>
      <c r="F13" s="11">
        <v>1377430.86</v>
      </c>
      <c r="G13" s="11">
        <v>1005987</v>
      </c>
      <c r="H13" s="18">
        <f t="shared" si="1"/>
        <v>73.033574984663829</v>
      </c>
      <c r="I13" s="12">
        <f t="shared" si="2"/>
        <v>740321</v>
      </c>
      <c r="J13" s="12">
        <f t="shared" si="3"/>
        <v>378.66606942551925</v>
      </c>
    </row>
    <row r="14" spans="1:10" ht="23.25" x14ac:dyDescent="0.25">
      <c r="A14" s="15">
        <v>10</v>
      </c>
      <c r="B14" s="5" t="s">
        <v>30</v>
      </c>
      <c r="C14" s="11">
        <v>23022400</v>
      </c>
      <c r="D14" s="11">
        <v>16107404.869999999</v>
      </c>
      <c r="E14" s="18">
        <f t="shared" si="0"/>
        <v>69.964056180068098</v>
      </c>
      <c r="F14" s="11">
        <v>2083148.25</v>
      </c>
      <c r="G14" s="11">
        <v>1707616.79</v>
      </c>
      <c r="H14" s="18">
        <f t="shared" si="1"/>
        <v>81.972888391404695</v>
      </c>
      <c r="I14" s="12">
        <f t="shared" si="2"/>
        <v>-14399788.079999998</v>
      </c>
      <c r="J14" s="12">
        <v>0</v>
      </c>
    </row>
    <row r="15" spans="1:10" ht="27" customHeight="1" x14ac:dyDescent="0.25">
      <c r="A15" s="15">
        <v>11</v>
      </c>
      <c r="B15" s="6" t="s">
        <v>21</v>
      </c>
      <c r="C15" s="11">
        <v>7367401.8200000003</v>
      </c>
      <c r="D15" s="11">
        <v>2144139.19</v>
      </c>
      <c r="E15" s="18">
        <f t="shared" si="0"/>
        <v>29.103057528087966</v>
      </c>
      <c r="F15" s="11">
        <v>4505200</v>
      </c>
      <c r="G15" s="11">
        <v>3091627.08</v>
      </c>
      <c r="H15" s="18">
        <f>SUM(G15/F15*100)</f>
        <v>68.623525703631358</v>
      </c>
      <c r="I15" s="12">
        <f t="shared" si="2"/>
        <v>947487.89000000013</v>
      </c>
      <c r="J15" s="12">
        <f t="shared" si="3"/>
        <v>144.18966335856209</v>
      </c>
    </row>
    <row r="16" spans="1:10" ht="24.75" customHeight="1" x14ac:dyDescent="0.25">
      <c r="A16" s="15">
        <v>12</v>
      </c>
      <c r="B16" s="5" t="s">
        <v>20</v>
      </c>
      <c r="C16" s="11">
        <v>40400</v>
      </c>
      <c r="D16" s="11">
        <v>40400</v>
      </c>
      <c r="E16" s="18">
        <f t="shared" si="0"/>
        <v>100</v>
      </c>
      <c r="F16" s="11">
        <v>40400</v>
      </c>
      <c r="G16" s="11">
        <v>40400</v>
      </c>
      <c r="H16" s="18">
        <f t="shared" si="1"/>
        <v>100</v>
      </c>
      <c r="I16" s="12">
        <f t="shared" si="2"/>
        <v>0</v>
      </c>
      <c r="J16" s="12">
        <v>0</v>
      </c>
    </row>
    <row r="17" spans="1:10" ht="27" customHeight="1" x14ac:dyDescent="0.25">
      <c r="A17" s="15">
        <v>13</v>
      </c>
      <c r="B17" s="19" t="s">
        <v>19</v>
      </c>
      <c r="C17" s="11">
        <v>158400</v>
      </c>
      <c r="D17" s="11">
        <v>0</v>
      </c>
      <c r="E17" s="18">
        <f t="shared" si="0"/>
        <v>0</v>
      </c>
      <c r="F17" s="11">
        <v>62400</v>
      </c>
      <c r="G17" s="11">
        <v>13500</v>
      </c>
      <c r="H17" s="18">
        <f>SUM(G17/F17*100)</f>
        <v>21.634615384615387</v>
      </c>
      <c r="I17" s="12">
        <f t="shared" si="2"/>
        <v>13500</v>
      </c>
      <c r="J17" s="12">
        <v>0</v>
      </c>
    </row>
    <row r="18" spans="1:10" ht="23.25" x14ac:dyDescent="0.25">
      <c r="A18" s="15">
        <v>14</v>
      </c>
      <c r="B18" s="5" t="s">
        <v>18</v>
      </c>
      <c r="C18" s="11">
        <v>7177246</v>
      </c>
      <c r="D18" s="11">
        <v>5723169.0700000003</v>
      </c>
      <c r="E18" s="18">
        <f t="shared" si="0"/>
        <v>79.740461313434153</v>
      </c>
      <c r="F18" s="11">
        <v>4419696</v>
      </c>
      <c r="G18" s="11">
        <v>3680839.43</v>
      </c>
      <c r="H18" s="18">
        <f t="shared" si="1"/>
        <v>83.282638217651169</v>
      </c>
      <c r="I18" s="12">
        <f t="shared" si="2"/>
        <v>-2042329.6400000001</v>
      </c>
      <c r="J18" s="12">
        <f t="shared" si="3"/>
        <v>64.314707201197535</v>
      </c>
    </row>
    <row r="19" spans="1:10" ht="34.5" x14ac:dyDescent="0.25">
      <c r="A19" s="15">
        <v>15</v>
      </c>
      <c r="B19" s="5" t="s">
        <v>17</v>
      </c>
      <c r="C19" s="11">
        <v>0</v>
      </c>
      <c r="D19" s="11">
        <v>0</v>
      </c>
      <c r="E19" s="18">
        <v>0</v>
      </c>
      <c r="F19" s="11">
        <v>0</v>
      </c>
      <c r="G19" s="11">
        <v>0</v>
      </c>
      <c r="H19" s="18">
        <v>0</v>
      </c>
      <c r="I19" s="12">
        <f t="shared" si="2"/>
        <v>0</v>
      </c>
      <c r="J19" s="12">
        <v>0</v>
      </c>
    </row>
    <row r="20" spans="1:10" ht="23.25" x14ac:dyDescent="0.25">
      <c r="A20" s="15">
        <v>16</v>
      </c>
      <c r="B20" s="2" t="s">
        <v>16</v>
      </c>
      <c r="C20" s="11">
        <v>118005747.04000001</v>
      </c>
      <c r="D20" s="11">
        <v>86187799.319999993</v>
      </c>
      <c r="E20" s="18">
        <f t="shared" si="0"/>
        <v>73.036950726463516</v>
      </c>
      <c r="F20" s="11">
        <v>128517266.02</v>
      </c>
      <c r="G20" s="11">
        <v>93632552.650000006</v>
      </c>
      <c r="H20" s="18">
        <f>SUM(G20/F20*100)</f>
        <v>72.856010363174704</v>
      </c>
      <c r="I20" s="12">
        <f>SUM(G20-D20)</f>
        <v>7444753.3300000131</v>
      </c>
      <c r="J20" s="12">
        <f t="shared" si="3"/>
        <v>108.63782738245695</v>
      </c>
    </row>
    <row r="21" spans="1:10" ht="23.25" x14ac:dyDescent="0.25">
      <c r="A21" s="15">
        <v>17</v>
      </c>
      <c r="B21" s="2" t="s">
        <v>15</v>
      </c>
      <c r="C21" s="11">
        <v>3932450</v>
      </c>
      <c r="D21" s="11">
        <v>2837457</v>
      </c>
      <c r="E21" s="18">
        <f>SUM(D21/C21*100)</f>
        <v>72.154941575862381</v>
      </c>
      <c r="F21" s="11">
        <v>5535688.0800000001</v>
      </c>
      <c r="G21" s="11">
        <v>3266268.78</v>
      </c>
      <c r="H21" s="18">
        <f t="shared" si="1"/>
        <v>59.003844378457103</v>
      </c>
      <c r="I21" s="12">
        <f t="shared" si="2"/>
        <v>428811.7799999998</v>
      </c>
      <c r="J21" s="12">
        <f t="shared" si="3"/>
        <v>115.11253844551652</v>
      </c>
    </row>
    <row r="22" spans="1:10" ht="26.25" customHeight="1" x14ac:dyDescent="0.25">
      <c r="A22" s="15">
        <v>18</v>
      </c>
      <c r="B22" s="7" t="s">
        <v>14</v>
      </c>
      <c r="C22" s="11">
        <v>3942200</v>
      </c>
      <c r="D22" s="11">
        <v>2078546.2</v>
      </c>
      <c r="E22" s="18">
        <f>SUM(D22/C22*100)</f>
        <v>52.725539039115212</v>
      </c>
      <c r="F22" s="11">
        <v>5699300</v>
      </c>
      <c r="G22" s="11">
        <v>4068975.51</v>
      </c>
      <c r="H22" s="18">
        <f t="shared" si="1"/>
        <v>71.394302984577052</v>
      </c>
      <c r="I22" s="12">
        <f t="shared" si="2"/>
        <v>1990429.3099999998</v>
      </c>
      <c r="J22" s="12">
        <f t="shared" si="3"/>
        <v>195.76064799521896</v>
      </c>
    </row>
    <row r="23" spans="1:10" ht="22.5" x14ac:dyDescent="0.25">
      <c r="A23" s="15">
        <v>19</v>
      </c>
      <c r="B23" s="8" t="s">
        <v>13</v>
      </c>
      <c r="C23" s="11">
        <v>30000</v>
      </c>
      <c r="D23" s="11">
        <v>8000</v>
      </c>
      <c r="E23" s="18">
        <f>SUM(D23/C23*100)</f>
        <v>26.666666666666668</v>
      </c>
      <c r="F23" s="11">
        <v>9000</v>
      </c>
      <c r="G23" s="11">
        <v>3600</v>
      </c>
      <c r="H23" s="18">
        <f>SUM(G23/F23*100)</f>
        <v>40</v>
      </c>
      <c r="I23" s="12">
        <f>SUM(G23-D23)</f>
        <v>-4400</v>
      </c>
      <c r="J23" s="12">
        <v>0</v>
      </c>
    </row>
    <row r="24" spans="1:10" ht="26.25" customHeight="1" x14ac:dyDescent="0.25">
      <c r="A24" s="15">
        <v>20</v>
      </c>
      <c r="B24" s="3" t="s">
        <v>12</v>
      </c>
      <c r="C24" s="11">
        <v>9000</v>
      </c>
      <c r="D24" s="11">
        <v>0</v>
      </c>
      <c r="E24" s="18">
        <f>SUM(D24/C24*100)</f>
        <v>0</v>
      </c>
      <c r="F24" s="11">
        <v>9000</v>
      </c>
      <c r="G24" s="11">
        <v>0</v>
      </c>
      <c r="H24" s="18">
        <f t="shared" si="1"/>
        <v>0</v>
      </c>
      <c r="I24" s="12">
        <f t="shared" si="2"/>
        <v>0</v>
      </c>
      <c r="J24" s="12">
        <v>0</v>
      </c>
    </row>
    <row r="25" spans="1:10" ht="26.25" customHeight="1" x14ac:dyDescent="0.25">
      <c r="A25" s="15" t="s">
        <v>6</v>
      </c>
      <c r="B25" s="3" t="s">
        <v>11</v>
      </c>
      <c r="C25" s="11">
        <v>8400</v>
      </c>
      <c r="D25" s="11">
        <v>0</v>
      </c>
      <c r="E25" s="18">
        <v>0</v>
      </c>
      <c r="F25" s="11">
        <v>8400</v>
      </c>
      <c r="G25" s="11">
        <v>0</v>
      </c>
      <c r="H25" s="18">
        <f t="shared" si="1"/>
        <v>0</v>
      </c>
      <c r="I25" s="12">
        <f t="shared" si="2"/>
        <v>0</v>
      </c>
      <c r="J25" s="12">
        <v>0</v>
      </c>
    </row>
    <row r="26" spans="1:10" x14ac:dyDescent="0.25">
      <c r="A26" s="23" t="s">
        <v>1</v>
      </c>
      <c r="B26" s="24"/>
      <c r="C26" s="21">
        <f>SUM(C5:C25)</f>
        <v>571241218.23999989</v>
      </c>
      <c r="D26" s="11">
        <f>SUM(D6:D24)</f>
        <v>377829849.73999995</v>
      </c>
      <c r="E26" s="18">
        <f t="shared" si="0"/>
        <v>66.141909525383625</v>
      </c>
      <c r="F26" s="11">
        <f>SUM(F5:F25)</f>
        <v>700017347.13999999</v>
      </c>
      <c r="G26" s="11">
        <f>SUM(G5:G25)</f>
        <v>427431957.33999991</v>
      </c>
      <c r="H26" s="18">
        <f t="shared" si="1"/>
        <v>61.060195020355067</v>
      </c>
      <c r="I26" s="12">
        <f t="shared" ref="I26" si="4">SUM(G26-D26)</f>
        <v>49602107.599999964</v>
      </c>
      <c r="J26" s="12">
        <f>SUM(G26/D26*100)</f>
        <v>113.1281601054372</v>
      </c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2">
    <mergeCell ref="A1:J1"/>
    <mergeCell ref="A26:B26"/>
  </mergeCells>
  <pageMargins left="0.70866141732283472" right="0.11811023622047245" top="0.35433070866141736" bottom="0.35433070866141736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01.10.2022г.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2022-10-11T08:01:46Z</dcterms:modified>
</cp:coreProperties>
</file>